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S\Desktop\OLD\МОИДОК\ТПФП\ТПФП 2024\"/>
    </mc:Choice>
  </mc:AlternateContent>
  <bookViews>
    <workbookView xWindow="120" yWindow="30" windowWidth="12120" windowHeight="8190"/>
  </bookViews>
  <sheets>
    <sheet name="вода 2022-2025" sheetId="5" r:id="rId1"/>
  </sheets>
  <definedNames>
    <definedName name="_xlnm._FilterDatabase" localSheetId="0" hidden="1">'вода 2022-2025'!$A$7:$AF$26</definedName>
    <definedName name="_xlnm.Print_Titles" localSheetId="0">'вода 2022-2025'!$A:$B,'вода 2022-2025'!$4:$8</definedName>
    <definedName name="_xlnm.Print_Area" localSheetId="0">'вода 2022-2025'!$A$1:$AB$159</definedName>
  </definedNames>
  <calcPr calcId="162913"/>
</workbook>
</file>

<file path=xl/calcChain.xml><?xml version="1.0" encoding="utf-8"?>
<calcChain xmlns="http://schemas.openxmlformats.org/spreadsheetml/2006/main">
  <c r="N134" i="5" l="1"/>
  <c r="N29" i="5"/>
  <c r="N30" i="5"/>
  <c r="N133" i="5"/>
  <c r="N56" i="5"/>
  <c r="N59" i="5"/>
  <c r="N64" i="5"/>
  <c r="N66" i="5"/>
  <c r="N34" i="5"/>
  <c r="N37" i="5"/>
  <c r="N79" i="5"/>
  <c r="N78" i="5" s="1"/>
  <c r="N9" i="5"/>
  <c r="N13" i="5"/>
  <c r="N16" i="5"/>
  <c r="N21" i="5"/>
  <c r="N19" i="5"/>
</calcChain>
</file>

<file path=xl/comments1.xml><?xml version="1.0" encoding="utf-8"?>
<comments xmlns="http://schemas.openxmlformats.org/spreadsheetml/2006/main">
  <authors>
    <author>Пенчук Юлия Алексеевна</author>
    <author>Ткачева Нина Алексеевна</author>
  </authors>
  <commentList>
    <comment ref="G83" authorId="0" shapeId="0">
      <text>
        <r>
          <rPr>
            <b/>
            <sz val="9"/>
            <color indexed="81"/>
            <rFont val="Tahoma"/>
            <family val="2"/>
            <charset val="204"/>
          </rPr>
          <t>Пенчук Юлия Алексеевна:</t>
        </r>
        <r>
          <rPr>
            <sz val="9"/>
            <color indexed="81"/>
            <rFont val="Tahoma"/>
            <family val="2"/>
            <charset val="204"/>
          </rPr>
          <t xml:space="preserve">
0,6875 на тр-ку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204"/>
          </rPr>
          <t>Пенчук Юлия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1082446 по декларации * 0,62%</t>
        </r>
      </text>
    </comment>
    <comment ref="G113" authorId="1" shapeId="0">
      <text>
        <r>
          <rPr>
            <b/>
            <sz val="9"/>
            <color indexed="81"/>
            <rFont val="Tahoma"/>
            <family val="2"/>
            <charset val="204"/>
          </rPr>
          <t>Ткачева Нина Алексеевна:</t>
        </r>
        <r>
          <rPr>
            <sz val="9"/>
            <color indexed="81"/>
            <rFont val="Tahoma"/>
            <family val="2"/>
            <charset val="204"/>
          </rPr>
          <t xml:space="preserve">
производственный контроль</t>
        </r>
      </text>
    </comment>
    <comment ref="G115" authorId="1" shapeId="0">
      <text>
        <r>
          <rPr>
            <b/>
            <sz val="9"/>
            <color indexed="81"/>
            <rFont val="Tahoma"/>
            <family val="2"/>
            <charset val="204"/>
          </rPr>
          <t>Ткачева Нина Алексеевна:</t>
        </r>
        <r>
          <rPr>
            <sz val="9"/>
            <color indexed="81"/>
            <rFont val="Tahoma"/>
            <family val="2"/>
            <charset val="204"/>
          </rPr>
          <t xml:space="preserve">
проект ЗСО</t>
        </r>
      </text>
    </comment>
  </commentList>
</comments>
</file>

<file path=xl/sharedStrings.xml><?xml version="1.0" encoding="utf-8"?>
<sst xmlns="http://schemas.openxmlformats.org/spreadsheetml/2006/main" count="399" uniqueCount="253">
  <si>
    <t xml:space="preserve">N п/п                  </t>
  </si>
  <si>
    <t xml:space="preserve">      Наименование                                                                                     </t>
  </si>
  <si>
    <t xml:space="preserve"> Единица   измерений             </t>
  </si>
  <si>
    <t>факт</t>
  </si>
  <si>
    <t>план</t>
  </si>
  <si>
    <t xml:space="preserve">            2            </t>
  </si>
  <si>
    <t xml:space="preserve">    3     </t>
  </si>
  <si>
    <t xml:space="preserve"> 4  </t>
  </si>
  <si>
    <t xml:space="preserve"> 5  </t>
  </si>
  <si>
    <t xml:space="preserve">Необходимая   валовая выручка              </t>
  </si>
  <si>
    <t xml:space="preserve"> тыс.руб. </t>
  </si>
  <si>
    <t>Подъем воды</t>
  </si>
  <si>
    <t>тыс.м³</t>
  </si>
  <si>
    <t>Объем воды, используемой на собственные нужды</t>
  </si>
  <si>
    <t>Покупная вода</t>
  </si>
  <si>
    <t>Объем пропущенной воды через очистные сооружения</t>
  </si>
  <si>
    <t>Объем отпуска в сеть</t>
  </si>
  <si>
    <t>Объем потерь</t>
  </si>
  <si>
    <t>Уровень потерь к объему отпущенной воды в сеть</t>
  </si>
  <si>
    <t>%</t>
  </si>
  <si>
    <t>Объем реализации</t>
  </si>
  <si>
    <t xml:space="preserve">в т. ч. </t>
  </si>
  <si>
    <t>производственные нужды</t>
  </si>
  <si>
    <t>Объем реализации конечным потребителям</t>
  </si>
  <si>
    <t>население</t>
  </si>
  <si>
    <t>бюджетные организации</t>
  </si>
  <si>
    <t>из них:</t>
  </si>
  <si>
    <t>-местный бюджет</t>
  </si>
  <si>
    <t>-федеральный бюджет</t>
  </si>
  <si>
    <t>краевой бюджет</t>
  </si>
  <si>
    <t>прочие потребители</t>
  </si>
  <si>
    <t xml:space="preserve"> Производственные расходы:   </t>
  </si>
  <si>
    <t xml:space="preserve">   налоги  и  сборы  с  фонда оплаты труда                 </t>
  </si>
  <si>
    <t xml:space="preserve">  расходы      на      уплату процентов   по    займам    и кредитам                     </t>
  </si>
  <si>
    <t xml:space="preserve">  прочие     производственные расходы:                     </t>
  </si>
  <si>
    <t xml:space="preserve">   расходы   на   амортизацию автотранспорта               </t>
  </si>
  <si>
    <t xml:space="preserve">   расходы на  обезвоживание, обезвреживание и  захоронение осадка сточных вод           </t>
  </si>
  <si>
    <t xml:space="preserve">   расходы   на  приобретение (использование)               вспомогательных   материалов, запасных частей              </t>
  </si>
  <si>
    <t xml:space="preserve">   расходы  на  эксплуатацию, техническое  обслуживание   и ремонт автотранспорта        </t>
  </si>
  <si>
    <t xml:space="preserve">   расходы    на    аварийно- диспетчерское обслуживание   </t>
  </si>
  <si>
    <t xml:space="preserve">  Ремонтные расходы          </t>
  </si>
  <si>
    <t xml:space="preserve">  Административные расходы   </t>
  </si>
  <si>
    <t xml:space="preserve">   резерв   по   сомнительным долгам          гарантирующей организации                  </t>
  </si>
  <si>
    <t>1</t>
  </si>
  <si>
    <t>1.1</t>
  </si>
  <si>
    <t>1.1.1.</t>
  </si>
  <si>
    <t>1.1.1.1.</t>
  </si>
  <si>
    <t>1.1.1.2.</t>
  </si>
  <si>
    <t>1.1.1.3.</t>
  </si>
  <si>
    <t>1.1.1.4.</t>
  </si>
  <si>
    <t>1.1.1.6.2.</t>
  </si>
  <si>
    <t>1.1.1.6.1.</t>
  </si>
  <si>
    <t>расходы на осуществление производственного контроля качества воды</t>
  </si>
  <si>
    <t xml:space="preserve">  Расходы на оплату       труда производственного   персонала                </t>
  </si>
  <si>
    <t>Численность</t>
  </si>
  <si>
    <t>Средняя зарплата</t>
  </si>
  <si>
    <t>1.1.1.3.2.</t>
  </si>
  <si>
    <t>1.1.1.3.1.</t>
  </si>
  <si>
    <t xml:space="preserve"> в т.ч. расходы на оплату       труда цехового персонала                 </t>
  </si>
  <si>
    <t>тыс.руб.</t>
  </si>
  <si>
    <t>чел.</t>
  </si>
  <si>
    <t>руб.</t>
  </si>
  <si>
    <t xml:space="preserve">тыс. руб. </t>
  </si>
  <si>
    <t xml:space="preserve">  общехозяйственные расходы  (цеховые)</t>
  </si>
  <si>
    <t>1.1.1.6.3</t>
  </si>
  <si>
    <t>1.1.1.6.4</t>
  </si>
  <si>
    <t>1.1.1.6.5</t>
  </si>
  <si>
    <t>1.1.1.6.6</t>
  </si>
  <si>
    <t>1.1.1.6.</t>
  </si>
  <si>
    <t>1.1.1.6.7</t>
  </si>
  <si>
    <t xml:space="preserve">прочие </t>
  </si>
  <si>
    <t xml:space="preserve"> Расходы на оплату труда  и отчисления на           социальные нужды          ремонтного персонала, в   том числе налоги и сборы </t>
  </si>
  <si>
    <t xml:space="preserve">  Расходы на оплату       труда ремонтного          персонала                </t>
  </si>
  <si>
    <t xml:space="preserve"> Расходы на оплату работ  и услуг, выполняемых      сторонними организациями </t>
  </si>
  <si>
    <t>1.3.1.</t>
  </si>
  <si>
    <t xml:space="preserve"> Расходы на оплату труда  и отчисления на           социальные нужды          административно-          управленческого           персонала, в том числе    налоги и сборы           </t>
  </si>
  <si>
    <t xml:space="preserve">  Расходы на оплату       труда административно-    управленческого персонала</t>
  </si>
  <si>
    <t xml:space="preserve">  Отчисления на           социальные нужды          административно-          управленческого           персонала, в том числе    налоги и сборы           </t>
  </si>
  <si>
    <t>1.3.2.</t>
  </si>
  <si>
    <t>1.3.2.1.</t>
  </si>
  <si>
    <t>1.3.2.2.</t>
  </si>
  <si>
    <t xml:space="preserve"> Арендная плата,          лизинговые платежи, не    связанные с арендой       (лизингом)                централизованных систем   водоснабжения и (или)     водоотведения либо        объектов, входящих в      состав таких систем      </t>
  </si>
  <si>
    <t xml:space="preserve"> Служебные командировки  </t>
  </si>
  <si>
    <t xml:space="preserve"> Обучение персонала      </t>
  </si>
  <si>
    <t xml:space="preserve"> Страхование              производственных объектов</t>
  </si>
  <si>
    <t xml:space="preserve"> Прочие административные  расходы                  </t>
  </si>
  <si>
    <t>1.3.3.</t>
  </si>
  <si>
    <t>1.3.4.</t>
  </si>
  <si>
    <t>1.3.5.</t>
  </si>
  <si>
    <t>1.3.6.</t>
  </si>
  <si>
    <t>1.3.7.</t>
  </si>
  <si>
    <t>1.2.</t>
  </si>
  <si>
    <t>Раходы на электрическую энергию</t>
  </si>
  <si>
    <t>Низкое напряжение</t>
  </si>
  <si>
    <t>т.руб.</t>
  </si>
  <si>
    <t>количество (низкое)</t>
  </si>
  <si>
    <t>тыс. кВтч</t>
  </si>
  <si>
    <t>цена за 1 кВтч</t>
  </si>
  <si>
    <t>Среднее 2</t>
  </si>
  <si>
    <t>количество (среднее 2)</t>
  </si>
  <si>
    <t>Среднее 1</t>
  </si>
  <si>
    <t>количество (среднее 1)</t>
  </si>
  <si>
    <t xml:space="preserve">Неподконтрольные    расходы            </t>
  </si>
  <si>
    <t xml:space="preserve">Расходы  на  оплату товаров     (услуг, работ),             приобретаемых     у других организаций </t>
  </si>
  <si>
    <t xml:space="preserve">  Расходы        на тепловую энергию   </t>
  </si>
  <si>
    <t xml:space="preserve">  Расходы        на теплоноситель      </t>
  </si>
  <si>
    <t xml:space="preserve">  Расходы        на транспортировку     воды               </t>
  </si>
  <si>
    <t xml:space="preserve">  Расходы        на покупку воды       </t>
  </si>
  <si>
    <t xml:space="preserve">  Услуги         по холодному           водоснабжению      </t>
  </si>
  <si>
    <t xml:space="preserve">  Услуги         по транспортировке     холодной воды      </t>
  </si>
  <si>
    <t xml:space="preserve">  Услуги         по горячему            водоснабжению      </t>
  </si>
  <si>
    <t xml:space="preserve">  Услуги         по приготовлению  воды на  нужды  горячего водоснабжения      </t>
  </si>
  <si>
    <t xml:space="preserve">  Услуги         по транспортировке     горячей воды       </t>
  </si>
  <si>
    <t xml:space="preserve">  Услуги         по водоотведению      </t>
  </si>
  <si>
    <t xml:space="preserve">  Услуги         по транспортировке     сточных вод        </t>
  </si>
  <si>
    <t xml:space="preserve">Налоги и сборы     </t>
  </si>
  <si>
    <t xml:space="preserve">  Налог          на имущество           организаций        </t>
  </si>
  <si>
    <t xml:space="preserve">  Земельный налог и арендная  плата  за землю              </t>
  </si>
  <si>
    <t xml:space="preserve">  Водный налог     </t>
  </si>
  <si>
    <t xml:space="preserve">  Плата          за пользование  водным объектом           </t>
  </si>
  <si>
    <t xml:space="preserve">  Транспортный      налог              </t>
  </si>
  <si>
    <t xml:space="preserve">  Плата          за негативное          воздействие      на окружающую среду   </t>
  </si>
  <si>
    <t xml:space="preserve">  Прочие  налоги  и сборы              </t>
  </si>
  <si>
    <t xml:space="preserve">Арендная          и концессионная       плата,   лизинговые платежи            </t>
  </si>
  <si>
    <t xml:space="preserve">Резерв           по сомнительным долгам гарантирующей       организации        </t>
  </si>
  <si>
    <t xml:space="preserve">  Сбытовые  расходы гарантирующей       организации        </t>
  </si>
  <si>
    <t xml:space="preserve">Экономия расходов  </t>
  </si>
  <si>
    <t xml:space="preserve">Расходы          на обслуживание        бесхозяйных сетей  </t>
  </si>
  <si>
    <t xml:space="preserve">Расходы          на компенсацию         экономически        обоснованных        расходов           </t>
  </si>
  <si>
    <t xml:space="preserve">Займы   и   кредиты (для         метода индексации)        </t>
  </si>
  <si>
    <t xml:space="preserve">  Возврат займов  и кредитов           </t>
  </si>
  <si>
    <t xml:space="preserve">  Проценты       по займам и кредитам  </t>
  </si>
  <si>
    <t>1.3.</t>
  </si>
  <si>
    <t>1.3.1.1.</t>
  </si>
  <si>
    <t>1.3.1.2.</t>
  </si>
  <si>
    <t>1.3.1.3.</t>
  </si>
  <si>
    <t>1.3.1.4.</t>
  </si>
  <si>
    <t>1.3.1.5.</t>
  </si>
  <si>
    <t>1.3.1.6.</t>
  </si>
  <si>
    <t>1.3.1.7.</t>
  </si>
  <si>
    <t>1.3.1.8</t>
  </si>
  <si>
    <t>1.3.1.9.</t>
  </si>
  <si>
    <t>1.3.2.3.</t>
  </si>
  <si>
    <t>1.3.2.4.</t>
  </si>
  <si>
    <t>1.3.2.5.</t>
  </si>
  <si>
    <t>1.3.2.6.</t>
  </si>
  <si>
    <t>1.3.2.7.</t>
  </si>
  <si>
    <t>1.3.2.8.</t>
  </si>
  <si>
    <t>1.3.4.1.</t>
  </si>
  <si>
    <t>1.3.8.</t>
  </si>
  <si>
    <t>1.3.8.1.</t>
  </si>
  <si>
    <t xml:space="preserve">  Амортизация        </t>
  </si>
  <si>
    <t xml:space="preserve">  Нормативная прибыль</t>
  </si>
  <si>
    <t xml:space="preserve">   Капитальные        расходы              </t>
  </si>
  <si>
    <t xml:space="preserve">   Иные  экономически обоснованные  расходы на социальные  нужды, в   соответствии    с пунктом 84  настоящих Методических указаний</t>
  </si>
  <si>
    <t xml:space="preserve">   Норматив прибыли  </t>
  </si>
  <si>
    <t>3.1.</t>
  </si>
  <si>
    <t>3.2.</t>
  </si>
  <si>
    <t>3.3.</t>
  </si>
  <si>
    <t xml:space="preserve">Корректировка НВВ    </t>
  </si>
  <si>
    <t xml:space="preserve">  Отклонение          фактически            достигнутого   объема поданной   воды   или принятых сточных вод </t>
  </si>
  <si>
    <t xml:space="preserve">  Отклонение          фактических  значений индекса               потребительских цен и других      индексов, предусмотренных       прогнозом  социально- экономического        развития   Российской Федерации            </t>
  </si>
  <si>
    <t xml:space="preserve">  Отклонение          фактически            достигнутого   уровня неподконтрольных      расходов             </t>
  </si>
  <si>
    <t xml:space="preserve">  Ввод       объектов системы водоснабжения и (или) водоотведения в   эксплуатацию    и изменение             утвержденной          инвестиционной        программы            </t>
  </si>
  <si>
    <t xml:space="preserve">  Отклонение          фактического значения целевых   показателей деятельности          организаций          </t>
  </si>
  <si>
    <t xml:space="preserve">  Изменение           доходности            долгосрочных          государственных       обязательств         </t>
  </si>
  <si>
    <t xml:space="preserve">  Налог на прибыль (УСНО)</t>
  </si>
  <si>
    <t>4.1.</t>
  </si>
  <si>
    <t>4.2.</t>
  </si>
  <si>
    <t>4.4.</t>
  </si>
  <si>
    <t>4.3.</t>
  </si>
  <si>
    <t>4.5.</t>
  </si>
  <si>
    <t>4.6.</t>
  </si>
  <si>
    <t xml:space="preserve">Итого НВВ для расчета тарифа               </t>
  </si>
  <si>
    <t>Себестоимость 1 м3</t>
  </si>
  <si>
    <t xml:space="preserve"> руб.</t>
  </si>
  <si>
    <t xml:space="preserve">Тариф за  1 м3         </t>
  </si>
  <si>
    <t xml:space="preserve">руб.   </t>
  </si>
  <si>
    <t xml:space="preserve"> Темп роста тарифа</t>
  </si>
  <si>
    <t xml:space="preserve">    %    </t>
  </si>
  <si>
    <t>Итого с/ст</t>
  </si>
  <si>
    <t>тыс. руб.</t>
  </si>
  <si>
    <t>8.1.</t>
  </si>
  <si>
    <t xml:space="preserve">1.1.2    </t>
  </si>
  <si>
    <t>1.1.2.1.</t>
  </si>
  <si>
    <t>1.1.2.2.</t>
  </si>
  <si>
    <t>1.1.2.3.</t>
  </si>
  <si>
    <t>1.1.2.3.1.</t>
  </si>
  <si>
    <t>1.1.2.3.2</t>
  </si>
  <si>
    <t xml:space="preserve">1.1.3.    </t>
  </si>
  <si>
    <t>1.1.3.1.</t>
  </si>
  <si>
    <t>1.1.3.2.</t>
  </si>
  <si>
    <t>1.1.3.2.1.</t>
  </si>
  <si>
    <t>1.1.3.2.2.</t>
  </si>
  <si>
    <t>1.1.3.3</t>
  </si>
  <si>
    <t>1.1.3.4</t>
  </si>
  <si>
    <t>1.1.3.5.</t>
  </si>
  <si>
    <t>1.1.3.6.</t>
  </si>
  <si>
    <t>1.1.3.7.</t>
  </si>
  <si>
    <t>1.1.4.</t>
  </si>
  <si>
    <t>1.1.4.1.</t>
  </si>
  <si>
    <t xml:space="preserve">план </t>
  </si>
  <si>
    <t>индексы</t>
  </si>
  <si>
    <t>по расчету предпр-я</t>
  </si>
  <si>
    <t>по расчету комитета</t>
  </si>
  <si>
    <t>индекс эффективности расходов</t>
  </si>
  <si>
    <t>индекс потребительский цен</t>
  </si>
  <si>
    <t>индекс количества активов</t>
  </si>
  <si>
    <t>Рост тарифа</t>
  </si>
  <si>
    <t>т. руб.</t>
  </si>
  <si>
    <t>4.7.</t>
  </si>
  <si>
    <t>Излишне полученные доходы</t>
  </si>
  <si>
    <t>∆ НВВ</t>
  </si>
  <si>
    <t>ТВ</t>
  </si>
  <si>
    <t>прочие доходы</t>
  </si>
  <si>
    <t>∆ ЦП</t>
  </si>
  <si>
    <t>Обобщающий расчет тарифа на питьевую воду (питьевое водоснабжение)</t>
  </si>
  <si>
    <t>6</t>
  </si>
  <si>
    <t>2020 год</t>
  </si>
  <si>
    <t>2022 год</t>
  </si>
  <si>
    <t>2023 год</t>
  </si>
  <si>
    <t>база 2018</t>
  </si>
  <si>
    <t>2024 год</t>
  </si>
  <si>
    <t>2026 год</t>
  </si>
  <si>
    <t>уд.вес.</t>
  </si>
  <si>
    <t xml:space="preserve">Объем реализации в 1 полугодии </t>
  </si>
  <si>
    <t>Объем реализации в 2 полугодии</t>
  </si>
  <si>
    <t>НВВ 1 полугодия</t>
  </si>
  <si>
    <t>НВВ 2 полугодия</t>
  </si>
  <si>
    <t>Тариф на 1 полугодие</t>
  </si>
  <si>
    <t>Тариф на 2 полугодие</t>
  </si>
  <si>
    <t xml:space="preserve"> Расходы на текущий       ремонт централизованных   систем водоснабжения либо  объектов, входящих в  состав таких систем      </t>
  </si>
  <si>
    <t xml:space="preserve"> Расходы на капитальный   ремонт централизованных   систем  водоснабжения либо  объектов, входящих в  состав таких систем      </t>
  </si>
  <si>
    <t>1.1.1.5.</t>
  </si>
  <si>
    <t>2025 год</t>
  </si>
  <si>
    <t>Утверждено на 2022 год для МООО "Булава Премиум"</t>
  </si>
  <si>
    <r>
      <t>∆</t>
    </r>
    <r>
      <rPr>
        <b/>
        <sz val="10"/>
        <rFont val="Times New Roman"/>
        <family val="1"/>
        <charset val="204"/>
      </rPr>
      <t xml:space="preserve"> НВВ</t>
    </r>
  </si>
  <si>
    <t xml:space="preserve">Отчисления на социальные нужды  ремонтного персонала, в   том числе налоги и сборы </t>
  </si>
  <si>
    <t xml:space="preserve">Сбытовые расходы гарантирующей организации    </t>
  </si>
  <si>
    <t xml:space="preserve">Операционные расходы              </t>
  </si>
  <si>
    <t xml:space="preserve">Текущие расходы    </t>
  </si>
  <si>
    <t>расчет</t>
  </si>
  <si>
    <t xml:space="preserve">расходы   на   приобретение сырья  и  материалов   и   их хранение                     </t>
  </si>
  <si>
    <t xml:space="preserve"> расходы      на      оплату регулируемыми   организациями выполняемых        сторонними организациями  работ  и (или) услуг                        </t>
  </si>
  <si>
    <t xml:space="preserve">расходы на оплату  труда  и отчисления   на    социальные нужды               основного производственного  персонала, в том числе:                 </t>
  </si>
  <si>
    <t>с НДС</t>
  </si>
  <si>
    <t>рост тарифа с НДС</t>
  </si>
  <si>
    <t xml:space="preserve">для потребителей МУП УМР "Булавинское ЖКХ"  на 2022-2025 годы </t>
  </si>
  <si>
    <t>ФАКТ</t>
  </si>
  <si>
    <t>с 17.05.- 31.12.2022</t>
  </si>
  <si>
    <t>123,54/126,28</t>
  </si>
  <si>
    <t>Директор МУП УМР "Булавинское ЖКХ"</t>
  </si>
  <si>
    <t>В.А.Химич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</si>
</sst>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0"/>
    <numFmt numFmtId="167" formatCode="0.0000"/>
  </numFmts>
  <fonts count="17" x14ac:knownFonts="1"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2" borderId="0" applyNumberFormat="0" applyBorder="0" applyAlignment="0" applyProtection="0"/>
  </cellStyleXfs>
  <cellXfs count="322">
    <xf numFmtId="0" fontId="0" fillId="0" borderId="0" xfId="0"/>
    <xf numFmtId="0" fontId="5" fillId="0" borderId="0" xfId="0" applyFont="1"/>
    <xf numFmtId="0" fontId="5" fillId="3" borderId="0" xfId="0" applyFont="1" applyFill="1"/>
    <xf numFmtId="0" fontId="5" fillId="0" borderId="0" xfId="0" applyFont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vertical="center"/>
    </xf>
    <xf numFmtId="49" fontId="6" fillId="4" borderId="4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7" fontId="5" fillId="0" borderId="0" xfId="0" applyNumberFormat="1" applyFont="1"/>
    <xf numFmtId="0" fontId="5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5" fillId="4" borderId="0" xfId="0" applyFont="1" applyFill="1"/>
    <xf numFmtId="49" fontId="10" fillId="0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5" fillId="0" borderId="1" xfId="0" applyFont="1" applyBorder="1"/>
    <xf numFmtId="164" fontId="5" fillId="3" borderId="1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2" fontId="5" fillId="0" borderId="0" xfId="0" applyNumberFormat="1" applyFont="1"/>
    <xf numFmtId="49" fontId="5" fillId="0" borderId="4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/>
    <xf numFmtId="165" fontId="5" fillId="0" borderId="1" xfId="0" applyNumberFormat="1" applyFont="1" applyBorder="1"/>
    <xf numFmtId="165" fontId="5" fillId="3" borderId="1" xfId="0" applyNumberFormat="1" applyFont="1" applyFill="1" applyBorder="1"/>
    <xf numFmtId="0" fontId="5" fillId="3" borderId="1" xfId="0" applyFont="1" applyFill="1" applyBorder="1"/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/>
    <xf numFmtId="164" fontId="5" fillId="3" borderId="0" xfId="0" applyNumberFormat="1" applyFont="1" applyFill="1"/>
    <xf numFmtId="165" fontId="4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5" fillId="6" borderId="0" xfId="0" applyFont="1" applyFill="1"/>
    <xf numFmtId="164" fontId="5" fillId="6" borderId="1" xfId="0" applyNumberFormat="1" applyFont="1" applyFill="1" applyBorder="1" applyAlignment="1">
      <alignment horizontal="center"/>
    </xf>
    <xf numFmtId="0" fontId="4" fillId="6" borderId="0" xfId="0" applyFont="1" applyFill="1"/>
    <xf numFmtId="164" fontId="5" fillId="6" borderId="0" xfId="0" applyNumberFormat="1" applyFont="1" applyFill="1"/>
    <xf numFmtId="0" fontId="5" fillId="0" borderId="0" xfId="0" applyFont="1" applyBorder="1" applyAlignment="1">
      <alignment horizontal="center" vertical="center"/>
    </xf>
    <xf numFmtId="0" fontId="1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4" borderId="0" xfId="0" applyFont="1" applyFill="1" applyBorder="1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5" xfId="1" applyFont="1" applyBorder="1" applyAlignment="1">
      <alignment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/>
    </xf>
    <xf numFmtId="165" fontId="13" fillId="4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0" fontId="14" fillId="0" borderId="5" xfId="1" applyFont="1" applyBorder="1" applyAlignment="1">
      <alignment vertical="top" wrapText="1"/>
    </xf>
    <xf numFmtId="0" fontId="14" fillId="0" borderId="7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/>
    </xf>
    <xf numFmtId="165" fontId="14" fillId="4" borderId="1" xfId="0" applyNumberFormat="1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3" fillId="6" borderId="5" xfId="1" applyFont="1" applyFill="1" applyBorder="1" applyAlignment="1">
      <alignment vertical="top" wrapText="1"/>
    </xf>
    <xf numFmtId="0" fontId="13" fillId="6" borderId="7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5" fontId="13" fillId="6" borderId="1" xfId="0" applyNumberFormat="1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167" fontId="13" fillId="6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0" borderId="6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vertical="center"/>
    </xf>
    <xf numFmtId="49" fontId="13" fillId="6" borderId="1" xfId="0" applyNumberFormat="1" applyFont="1" applyFill="1" applyBorder="1" applyAlignment="1">
      <alignment horizontal="left" vertical="center"/>
    </xf>
    <xf numFmtId="49" fontId="13" fillId="6" borderId="7" xfId="0" applyNumberFormat="1" applyFont="1" applyFill="1" applyBorder="1" applyAlignment="1">
      <alignment horizontal="center" vertical="center"/>
    </xf>
    <xf numFmtId="49" fontId="13" fillId="6" borderId="7" xfId="0" applyNumberFormat="1" applyFont="1" applyFill="1" applyBorder="1" applyAlignment="1">
      <alignment vertical="center"/>
    </xf>
    <xf numFmtId="164" fontId="13" fillId="6" borderId="1" xfId="0" applyNumberFormat="1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vertical="center"/>
    </xf>
    <xf numFmtId="49" fontId="15" fillId="3" borderId="7" xfId="0" applyNumberFormat="1" applyFont="1" applyFill="1" applyBorder="1" applyAlignment="1">
      <alignment horizontal="center" vertical="center"/>
    </xf>
    <xf numFmtId="49" fontId="15" fillId="3" borderId="7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vertical="center"/>
    </xf>
    <xf numFmtId="164" fontId="14" fillId="6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center" vertical="center"/>
    </xf>
    <xf numFmtId="0" fontId="14" fillId="0" borderId="1" xfId="0" applyFont="1" applyBorder="1"/>
    <xf numFmtId="164" fontId="14" fillId="3" borderId="1" xfId="0" applyNumberFormat="1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vertical="center" wrapText="1"/>
    </xf>
    <xf numFmtId="2" fontId="13" fillId="0" borderId="1" xfId="0" applyNumberFormat="1" applyFont="1" applyBorder="1" applyAlignment="1">
      <alignment horizontal="center" vertical="center"/>
    </xf>
    <xf numFmtId="49" fontId="14" fillId="0" borderId="5" xfId="1" applyNumberFormat="1" applyFont="1" applyBorder="1" applyAlignment="1">
      <alignment vertical="center" wrapText="1"/>
    </xf>
    <xf numFmtId="0" fontId="14" fillId="0" borderId="10" xfId="1" applyFont="1" applyBorder="1" applyAlignment="1">
      <alignment vertical="top" wrapText="1"/>
    </xf>
    <xf numFmtId="0" fontId="16" fillId="0" borderId="1" xfId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4" fillId="0" borderId="11" xfId="1" applyFont="1" applyBorder="1" applyAlignment="1">
      <alignment vertical="top" wrapText="1"/>
    </xf>
    <xf numFmtId="49" fontId="14" fillId="0" borderId="1" xfId="1" applyNumberFormat="1" applyFont="1" applyBorder="1" applyAlignment="1">
      <alignment vertical="center"/>
    </xf>
    <xf numFmtId="0" fontId="16" fillId="0" borderId="10" xfId="1" applyFont="1" applyBorder="1" applyAlignment="1">
      <alignment vertical="top" wrapText="1"/>
    </xf>
    <xf numFmtId="0" fontId="16" fillId="0" borderId="1" xfId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6" fillId="0" borderId="11" xfId="1" applyFont="1" applyBorder="1" applyAlignment="1">
      <alignment vertical="top" wrapText="1"/>
    </xf>
    <xf numFmtId="164" fontId="16" fillId="0" borderId="1" xfId="0" applyNumberFormat="1" applyFont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vertical="center" wrapText="1"/>
    </xf>
    <xf numFmtId="49" fontId="13" fillId="0" borderId="1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vertical="center" wrapText="1"/>
    </xf>
    <xf numFmtId="49" fontId="13" fillId="6" borderId="1" xfId="1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vertical="center"/>
    </xf>
    <xf numFmtId="49" fontId="14" fillId="0" borderId="1" xfId="1" applyNumberFormat="1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0" borderId="8" xfId="1" applyFont="1" applyBorder="1" applyAlignment="1">
      <alignment vertical="top" wrapText="1"/>
    </xf>
    <xf numFmtId="0" fontId="14" fillId="0" borderId="9" xfId="1" applyFont="1" applyBorder="1" applyAlignment="1">
      <alignment vertical="top" wrapText="1"/>
    </xf>
    <xf numFmtId="49" fontId="13" fillId="0" borderId="1" xfId="0" applyNumberFormat="1" applyFont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49" fontId="13" fillId="6" borderId="5" xfId="0" applyNumberFormat="1" applyFont="1" applyFill="1" applyBorder="1" applyAlignment="1">
      <alignment vertical="center" wrapText="1"/>
    </xf>
    <xf numFmtId="0" fontId="14" fillId="0" borderId="5" xfId="1" applyFont="1" applyBorder="1" applyAlignment="1">
      <alignment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/>
    </xf>
    <xf numFmtId="166" fontId="14" fillId="4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/>
    </xf>
    <xf numFmtId="0" fontId="13" fillId="3" borderId="1" xfId="0" applyFont="1" applyFill="1" applyBorder="1"/>
    <xf numFmtId="0" fontId="13" fillId="6" borderId="1" xfId="0" applyFont="1" applyFill="1" applyBorder="1"/>
    <xf numFmtId="49" fontId="14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49" fontId="14" fillId="0" borderId="1" xfId="1" applyNumberFormat="1" applyFont="1" applyFill="1" applyBorder="1" applyAlignment="1">
      <alignment vertical="center" wrapText="1"/>
    </xf>
    <xf numFmtId="49" fontId="14" fillId="0" borderId="3" xfId="1" applyNumberFormat="1" applyFont="1" applyFill="1" applyBorder="1" applyAlignment="1">
      <alignment vertical="center" wrapText="1"/>
    </xf>
    <xf numFmtId="2" fontId="15" fillId="0" borderId="1" xfId="0" applyNumberFormat="1" applyFont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Border="1" applyAlignment="1">
      <alignment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49" fontId="15" fillId="0" borderId="1" xfId="1" applyNumberFormat="1" applyFont="1" applyBorder="1" applyAlignment="1">
      <alignment vertical="center" wrapText="1"/>
    </xf>
    <xf numFmtId="49" fontId="15" fillId="0" borderId="1" xfId="1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16" fillId="0" borderId="1" xfId="1" applyNumberFormat="1" applyFont="1" applyBorder="1" applyAlignment="1">
      <alignment vertical="center" wrapText="1"/>
    </xf>
    <xf numFmtId="0" fontId="14" fillId="4" borderId="1" xfId="0" applyFont="1" applyFill="1" applyBorder="1"/>
    <xf numFmtId="2" fontId="1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20% - Акцент1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D165"/>
  <sheetViews>
    <sheetView tabSelected="1" view="pageBreakPreview" zoomScaleNormal="86" zoomScaleSheetLayoutView="100"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S4" sqref="S4:V4"/>
    </sheetView>
  </sheetViews>
  <sheetFormatPr defaultRowHeight="12.75" x14ac:dyDescent="0.2"/>
  <cols>
    <col min="1" max="1" width="7.7109375" style="3" customWidth="1"/>
    <col min="2" max="2" width="31" style="1" customWidth="1"/>
    <col min="3" max="3" width="12.28515625" style="3" customWidth="1"/>
    <col min="4" max="4" width="9.140625" style="1" hidden="1" customWidth="1"/>
    <col min="5" max="5" width="11.140625" style="1" hidden="1" customWidth="1"/>
    <col min="6" max="6" width="10.7109375" style="1" hidden="1" customWidth="1"/>
    <col min="7" max="7" width="10.7109375" style="24" hidden="1" customWidth="1"/>
    <col min="8" max="8" width="14.85546875" style="3" hidden="1" customWidth="1"/>
    <col min="9" max="9" width="8.42578125" style="3" hidden="1" customWidth="1"/>
    <col min="10" max="10" width="12.140625" style="89" customWidth="1"/>
    <col min="11" max="11" width="7.7109375" style="89" customWidth="1"/>
    <col min="12" max="12" width="11" style="89" customWidth="1"/>
    <col min="13" max="13" width="8.140625" style="89" customWidth="1"/>
    <col min="14" max="14" width="11" style="89" customWidth="1"/>
    <col min="15" max="15" width="9.5703125" style="89" customWidth="1"/>
    <col min="16" max="16" width="9.42578125" style="89" customWidth="1"/>
    <col min="17" max="18" width="9.140625" style="89" customWidth="1"/>
    <col min="19" max="19" width="9.140625" style="3" hidden="1" customWidth="1"/>
    <col min="20" max="20" width="9.140625" style="61" hidden="1" customWidth="1"/>
    <col min="21" max="21" width="9.140625" style="3" customWidth="1"/>
    <col min="22" max="22" width="9.140625" style="89" customWidth="1"/>
    <col min="23" max="24" width="9.140625" style="89" hidden="1" customWidth="1"/>
    <col min="25" max="25" width="9.140625" style="89" customWidth="1"/>
    <col min="26" max="26" width="11.7109375" style="89" customWidth="1"/>
    <col min="27" max="27" width="9.140625" style="1" hidden="1" customWidth="1"/>
    <col min="28" max="28" width="9.140625" style="2" hidden="1" customWidth="1"/>
    <col min="29" max="16384" width="9.140625" style="1"/>
  </cols>
  <sheetData>
    <row r="1" spans="1:28" ht="14.25" x14ac:dyDescent="0.2">
      <c r="A1" s="321" t="s">
        <v>216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8" ht="14.25" x14ac:dyDescent="0.2">
      <c r="A2" s="321" t="s">
        <v>247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8" x14ac:dyDescent="0.2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88"/>
      <c r="N3" s="88"/>
    </row>
    <row r="4" spans="1:28" ht="12.75" customHeight="1" x14ac:dyDescent="0.2">
      <c r="A4" s="130" t="s">
        <v>0</v>
      </c>
      <c r="B4" s="130" t="s">
        <v>1</v>
      </c>
      <c r="C4" s="131" t="s">
        <v>2</v>
      </c>
      <c r="D4" s="131" t="s">
        <v>221</v>
      </c>
      <c r="E4" s="132" t="s">
        <v>218</v>
      </c>
      <c r="F4" s="132"/>
      <c r="G4" s="134" t="s">
        <v>236</v>
      </c>
      <c r="H4" s="133" t="s">
        <v>235</v>
      </c>
      <c r="I4" s="127" t="s">
        <v>219</v>
      </c>
      <c r="J4" s="127"/>
      <c r="K4" s="127"/>
      <c r="L4" s="127"/>
      <c r="M4" s="128"/>
      <c r="N4" s="46" t="s">
        <v>248</v>
      </c>
      <c r="O4" s="136" t="s">
        <v>220</v>
      </c>
      <c r="P4" s="136"/>
      <c r="Q4" s="136"/>
      <c r="R4" s="137"/>
      <c r="S4" s="153" t="s">
        <v>222</v>
      </c>
      <c r="T4" s="154"/>
      <c r="U4" s="154"/>
      <c r="V4" s="155"/>
      <c r="W4" s="164" t="s">
        <v>234</v>
      </c>
      <c r="X4" s="136"/>
      <c r="Y4" s="136"/>
      <c r="Z4" s="137"/>
      <c r="AA4" s="143" t="s">
        <v>223</v>
      </c>
      <c r="AB4" s="144"/>
    </row>
    <row r="5" spans="1:28" ht="26.25" customHeight="1" x14ac:dyDescent="0.2">
      <c r="A5" s="130"/>
      <c r="B5" s="130"/>
      <c r="C5" s="131"/>
      <c r="D5" s="125"/>
      <c r="E5" s="132"/>
      <c r="F5" s="132"/>
      <c r="G5" s="135"/>
      <c r="H5" s="125"/>
      <c r="I5" s="125" t="s">
        <v>203</v>
      </c>
      <c r="J5" s="125"/>
      <c r="K5" s="126" t="s">
        <v>204</v>
      </c>
      <c r="L5" s="126"/>
      <c r="M5" s="129" t="s">
        <v>224</v>
      </c>
      <c r="N5" s="123" t="s">
        <v>249</v>
      </c>
      <c r="O5" s="138" t="s">
        <v>203</v>
      </c>
      <c r="P5" s="139"/>
      <c r="Q5" s="149" t="s">
        <v>204</v>
      </c>
      <c r="R5" s="150"/>
      <c r="S5" s="156" t="s">
        <v>203</v>
      </c>
      <c r="T5" s="157"/>
      <c r="U5" s="160" t="s">
        <v>204</v>
      </c>
      <c r="V5" s="161"/>
      <c r="W5" s="165" t="s">
        <v>203</v>
      </c>
      <c r="X5" s="139"/>
      <c r="Y5" s="149" t="s">
        <v>204</v>
      </c>
      <c r="Z5" s="150"/>
      <c r="AA5" s="145" t="s">
        <v>203</v>
      </c>
      <c r="AB5" s="146"/>
    </row>
    <row r="6" spans="1:28" ht="15" customHeight="1" x14ac:dyDescent="0.2">
      <c r="A6" s="130"/>
      <c r="B6" s="130"/>
      <c r="C6" s="131"/>
      <c r="D6" s="125"/>
      <c r="E6" s="132"/>
      <c r="F6" s="132"/>
      <c r="G6" s="135"/>
      <c r="H6" s="125"/>
      <c r="I6" s="125"/>
      <c r="J6" s="125"/>
      <c r="K6" s="126"/>
      <c r="L6" s="126"/>
      <c r="M6" s="129"/>
      <c r="N6" s="48"/>
      <c r="O6" s="140"/>
      <c r="P6" s="141"/>
      <c r="Q6" s="151"/>
      <c r="R6" s="152"/>
      <c r="S6" s="158"/>
      <c r="T6" s="159"/>
      <c r="U6" s="162"/>
      <c r="V6" s="163"/>
      <c r="W6" s="166"/>
      <c r="X6" s="141"/>
      <c r="Y6" s="151"/>
      <c r="Z6" s="152"/>
      <c r="AA6" s="147"/>
      <c r="AB6" s="148"/>
    </row>
    <row r="7" spans="1:28" ht="15" x14ac:dyDescent="0.2">
      <c r="A7" s="130"/>
      <c r="B7" s="130"/>
      <c r="C7" s="131"/>
      <c r="D7" s="125"/>
      <c r="E7" s="4" t="s">
        <v>201</v>
      </c>
      <c r="F7" s="5" t="s">
        <v>3</v>
      </c>
      <c r="G7" s="135"/>
      <c r="H7" s="125"/>
      <c r="I7" s="6" t="s">
        <v>202</v>
      </c>
      <c r="J7" s="52" t="s">
        <v>4</v>
      </c>
      <c r="K7" s="90" t="s">
        <v>202</v>
      </c>
      <c r="L7" s="52" t="s">
        <v>241</v>
      </c>
      <c r="M7" s="126"/>
      <c r="N7" s="48"/>
      <c r="O7" s="90" t="s">
        <v>202</v>
      </c>
      <c r="P7" s="52" t="s">
        <v>4</v>
      </c>
      <c r="Q7" s="90" t="s">
        <v>202</v>
      </c>
      <c r="R7" s="91" t="s">
        <v>241</v>
      </c>
      <c r="S7" s="6" t="s">
        <v>202</v>
      </c>
      <c r="T7" s="70" t="s">
        <v>4</v>
      </c>
      <c r="U7" s="6" t="s">
        <v>202</v>
      </c>
      <c r="V7" s="91" t="s">
        <v>241</v>
      </c>
      <c r="W7" s="90" t="s">
        <v>202</v>
      </c>
      <c r="X7" s="52" t="s">
        <v>4</v>
      </c>
      <c r="Y7" s="90" t="s">
        <v>202</v>
      </c>
      <c r="Z7" s="52" t="s">
        <v>241</v>
      </c>
      <c r="AA7" s="7" t="s">
        <v>202</v>
      </c>
      <c r="AB7" s="8" t="s">
        <v>4</v>
      </c>
    </row>
    <row r="8" spans="1:28" ht="10.5" customHeight="1" x14ac:dyDescent="0.2">
      <c r="A8" s="71" t="s">
        <v>43</v>
      </c>
      <c r="B8" s="9" t="s">
        <v>5</v>
      </c>
      <c r="C8" s="71" t="s">
        <v>6</v>
      </c>
      <c r="D8" s="10"/>
      <c r="E8" s="5" t="s">
        <v>7</v>
      </c>
      <c r="F8" s="5" t="s">
        <v>8</v>
      </c>
      <c r="G8" s="11" t="s">
        <v>217</v>
      </c>
      <c r="H8" s="21">
        <v>4</v>
      </c>
      <c r="I8" s="68">
        <v>8</v>
      </c>
      <c r="J8" s="52">
        <v>5</v>
      </c>
      <c r="K8" s="52">
        <v>6</v>
      </c>
      <c r="L8" s="52">
        <v>7</v>
      </c>
      <c r="M8" s="52">
        <v>8</v>
      </c>
      <c r="N8" s="122"/>
      <c r="O8" s="52">
        <v>12</v>
      </c>
      <c r="P8" s="52">
        <v>13</v>
      </c>
      <c r="Q8" s="52">
        <v>9</v>
      </c>
      <c r="R8" s="52">
        <v>10</v>
      </c>
      <c r="S8" s="68">
        <v>16</v>
      </c>
      <c r="T8" s="70">
        <v>17</v>
      </c>
      <c r="U8" s="68">
        <v>11</v>
      </c>
      <c r="V8" s="52">
        <v>12</v>
      </c>
      <c r="W8" s="52">
        <v>20</v>
      </c>
      <c r="X8" s="52">
        <v>21</v>
      </c>
      <c r="Y8" s="52">
        <v>13</v>
      </c>
      <c r="Z8" s="52">
        <v>14</v>
      </c>
      <c r="AA8" s="12">
        <v>24</v>
      </c>
      <c r="AB8" s="8">
        <v>25</v>
      </c>
    </row>
    <row r="9" spans="1:28" ht="15.75" x14ac:dyDescent="0.25">
      <c r="A9" s="14"/>
      <c r="B9" s="167" t="s">
        <v>11</v>
      </c>
      <c r="C9" s="168" t="s">
        <v>12</v>
      </c>
      <c r="D9" s="169"/>
      <c r="E9" s="170"/>
      <c r="F9" s="170"/>
      <c r="G9" s="171"/>
      <c r="H9" s="172">
        <v>17.728999999999999</v>
      </c>
      <c r="I9" s="173"/>
      <c r="J9" s="174">
        <v>13.860999999999999</v>
      </c>
      <c r="K9" s="175"/>
      <c r="L9" s="174">
        <v>15.77694</v>
      </c>
      <c r="M9" s="174"/>
      <c r="N9" s="176">
        <f>N13</f>
        <v>8.6989999999999998</v>
      </c>
      <c r="O9" s="174"/>
      <c r="P9" s="174"/>
      <c r="Q9" s="174"/>
      <c r="R9" s="174">
        <v>15.724222000000001</v>
      </c>
      <c r="S9" s="172"/>
      <c r="T9" s="177"/>
      <c r="U9" s="172"/>
      <c r="V9" s="174">
        <v>15.67255836</v>
      </c>
      <c r="W9" s="92"/>
      <c r="X9" s="92"/>
      <c r="Y9" s="92"/>
      <c r="Z9" s="92">
        <v>15.6219279928</v>
      </c>
      <c r="AA9" s="15"/>
      <c r="AB9" s="64"/>
    </row>
    <row r="10" spans="1:28" ht="31.5" x14ac:dyDescent="0.25">
      <c r="A10" s="14"/>
      <c r="B10" s="178" t="s">
        <v>13</v>
      </c>
      <c r="C10" s="179" t="s">
        <v>12</v>
      </c>
      <c r="D10" s="180"/>
      <c r="E10" s="181"/>
      <c r="F10" s="181"/>
      <c r="G10" s="182"/>
      <c r="H10" s="183"/>
      <c r="I10" s="184"/>
      <c r="J10" s="185"/>
      <c r="K10" s="186"/>
      <c r="L10" s="185"/>
      <c r="M10" s="187"/>
      <c r="N10" s="185"/>
      <c r="O10" s="187"/>
      <c r="P10" s="187"/>
      <c r="Q10" s="187"/>
      <c r="R10" s="185"/>
      <c r="S10" s="183"/>
      <c r="T10" s="188"/>
      <c r="U10" s="183"/>
      <c r="V10" s="185"/>
      <c r="W10" s="94"/>
      <c r="X10" s="94"/>
      <c r="Y10" s="94"/>
      <c r="Z10" s="93"/>
      <c r="AA10" s="16"/>
      <c r="AB10" s="65"/>
    </row>
    <row r="11" spans="1:28" ht="15.75" x14ac:dyDescent="0.25">
      <c r="A11" s="14"/>
      <c r="B11" s="178" t="s">
        <v>14</v>
      </c>
      <c r="C11" s="179" t="s">
        <v>12</v>
      </c>
      <c r="D11" s="180"/>
      <c r="E11" s="181"/>
      <c r="F11" s="181"/>
      <c r="G11" s="182"/>
      <c r="H11" s="183"/>
      <c r="I11" s="184"/>
      <c r="J11" s="185"/>
      <c r="K11" s="186"/>
      <c r="L11" s="187"/>
      <c r="M11" s="187"/>
      <c r="N11" s="185"/>
      <c r="O11" s="187"/>
      <c r="P11" s="187"/>
      <c r="Q11" s="187"/>
      <c r="R11" s="187"/>
      <c r="S11" s="183"/>
      <c r="T11" s="188"/>
      <c r="U11" s="183"/>
      <c r="V11" s="187"/>
      <c r="W11" s="94"/>
      <c r="X11" s="94"/>
      <c r="Y11" s="94"/>
      <c r="Z11" s="94"/>
      <c r="AA11" s="16"/>
      <c r="AB11" s="65"/>
    </row>
    <row r="12" spans="1:28" ht="31.5" x14ac:dyDescent="0.25">
      <c r="A12" s="17"/>
      <c r="B12" s="178" t="s">
        <v>15</v>
      </c>
      <c r="C12" s="179" t="s">
        <v>12</v>
      </c>
      <c r="D12" s="180"/>
      <c r="E12" s="181"/>
      <c r="F12" s="181"/>
      <c r="G12" s="182"/>
      <c r="H12" s="183"/>
      <c r="I12" s="184"/>
      <c r="J12" s="185"/>
      <c r="K12" s="186"/>
      <c r="L12" s="187"/>
      <c r="M12" s="187"/>
      <c r="N12" s="185"/>
      <c r="O12" s="187"/>
      <c r="P12" s="187"/>
      <c r="Q12" s="187"/>
      <c r="R12" s="187"/>
      <c r="S12" s="183"/>
      <c r="T12" s="188"/>
      <c r="U12" s="183"/>
      <c r="V12" s="187"/>
      <c r="W12" s="94"/>
      <c r="X12" s="94"/>
      <c r="Y12" s="94"/>
      <c r="Z12" s="94"/>
      <c r="AA12" s="16"/>
      <c r="AB12" s="65"/>
    </row>
    <row r="13" spans="1:28" ht="15.75" x14ac:dyDescent="0.25">
      <c r="A13" s="17"/>
      <c r="B13" s="178" t="s">
        <v>16</v>
      </c>
      <c r="C13" s="179" t="s">
        <v>12</v>
      </c>
      <c r="D13" s="180"/>
      <c r="E13" s="181"/>
      <c r="F13" s="181"/>
      <c r="G13" s="182"/>
      <c r="H13" s="183">
        <v>17.728999999999999</v>
      </c>
      <c r="I13" s="189"/>
      <c r="J13" s="187">
        <v>13.860999999999999</v>
      </c>
      <c r="K13" s="190"/>
      <c r="L13" s="187">
        <v>15.77694</v>
      </c>
      <c r="M13" s="187"/>
      <c r="N13" s="185">
        <f>N16+N14</f>
        <v>8.6989999999999998</v>
      </c>
      <c r="O13" s="187"/>
      <c r="P13" s="187"/>
      <c r="Q13" s="187"/>
      <c r="R13" s="187">
        <v>15.724222000000001</v>
      </c>
      <c r="S13" s="183"/>
      <c r="T13" s="188"/>
      <c r="U13" s="183"/>
      <c r="V13" s="187">
        <v>15.67255836</v>
      </c>
      <c r="W13" s="94"/>
      <c r="X13" s="94"/>
      <c r="Y13" s="94"/>
      <c r="Z13" s="94">
        <v>15.6219279928</v>
      </c>
      <c r="AA13" s="16"/>
      <c r="AB13" s="65"/>
    </row>
    <row r="14" spans="1:28" ht="15.75" x14ac:dyDescent="0.25">
      <c r="A14" s="17"/>
      <c r="B14" s="178" t="s">
        <v>17</v>
      </c>
      <c r="C14" s="179" t="s">
        <v>12</v>
      </c>
      <c r="D14" s="180"/>
      <c r="E14" s="170"/>
      <c r="F14" s="170"/>
      <c r="G14" s="171"/>
      <c r="H14" s="184"/>
      <c r="I14" s="184"/>
      <c r="J14" s="176"/>
      <c r="K14" s="186"/>
      <c r="L14" s="176"/>
      <c r="M14" s="174"/>
      <c r="N14" s="176">
        <v>0.70199999999999996</v>
      </c>
      <c r="O14" s="187"/>
      <c r="P14" s="174"/>
      <c r="Q14" s="187"/>
      <c r="R14" s="176"/>
      <c r="S14" s="183"/>
      <c r="T14" s="177"/>
      <c r="U14" s="183"/>
      <c r="V14" s="176"/>
      <c r="W14" s="94"/>
      <c r="X14" s="92"/>
      <c r="Y14" s="94"/>
      <c r="Z14" s="95"/>
      <c r="AA14" s="16"/>
      <c r="AB14" s="64"/>
    </row>
    <row r="15" spans="1:28" ht="31.5" x14ac:dyDescent="0.25">
      <c r="A15" s="17"/>
      <c r="B15" s="178" t="s">
        <v>18</v>
      </c>
      <c r="C15" s="179" t="s">
        <v>19</v>
      </c>
      <c r="D15" s="180"/>
      <c r="E15" s="191"/>
      <c r="F15" s="181"/>
      <c r="G15" s="192"/>
      <c r="H15" s="184"/>
      <c r="I15" s="184"/>
      <c r="J15" s="185"/>
      <c r="K15" s="186"/>
      <c r="L15" s="193"/>
      <c r="M15" s="190"/>
      <c r="N15" s="185"/>
      <c r="O15" s="186"/>
      <c r="P15" s="190"/>
      <c r="Q15" s="186"/>
      <c r="R15" s="193"/>
      <c r="S15" s="184"/>
      <c r="T15" s="194"/>
      <c r="U15" s="184"/>
      <c r="V15" s="193"/>
      <c r="W15" s="52"/>
      <c r="X15" s="76"/>
      <c r="Y15" s="52"/>
      <c r="Z15" s="96"/>
      <c r="AA15" s="12"/>
      <c r="AB15" s="30"/>
    </row>
    <row r="16" spans="1:28" ht="15.75" x14ac:dyDescent="0.25">
      <c r="A16" s="77"/>
      <c r="B16" s="195" t="s">
        <v>20</v>
      </c>
      <c r="C16" s="196" t="s">
        <v>12</v>
      </c>
      <c r="D16" s="197"/>
      <c r="E16" s="171"/>
      <c r="F16" s="171"/>
      <c r="G16" s="198"/>
      <c r="H16" s="199">
        <v>17.728999999999999</v>
      </c>
      <c r="I16" s="200"/>
      <c r="J16" s="199">
        <v>13.860999999999999</v>
      </c>
      <c r="K16" s="199"/>
      <c r="L16" s="201">
        <v>15.77694</v>
      </c>
      <c r="M16" s="202">
        <v>92.956682347781012</v>
      </c>
      <c r="N16" s="203">
        <f>N18+N19</f>
        <v>7.9969999999999999</v>
      </c>
      <c r="O16" s="199"/>
      <c r="P16" s="199"/>
      <c r="Q16" s="199"/>
      <c r="R16" s="201">
        <v>15.724222000000001</v>
      </c>
      <c r="S16" s="200"/>
      <c r="T16" s="204"/>
      <c r="U16" s="205"/>
      <c r="V16" s="201">
        <v>15.67255836</v>
      </c>
      <c r="W16" s="79"/>
      <c r="X16" s="79"/>
      <c r="Y16" s="79"/>
      <c r="Z16" s="121">
        <v>15.6219279928</v>
      </c>
      <c r="AA16" s="13"/>
      <c r="AB16" s="23"/>
    </row>
    <row r="17" spans="1:29" ht="15.75" x14ac:dyDescent="0.25">
      <c r="A17" s="17"/>
      <c r="B17" s="178" t="s">
        <v>21</v>
      </c>
      <c r="C17" s="179" t="s">
        <v>12</v>
      </c>
      <c r="D17" s="180"/>
      <c r="E17" s="181"/>
      <c r="F17" s="181"/>
      <c r="G17" s="206"/>
      <c r="H17" s="184"/>
      <c r="I17" s="184"/>
      <c r="J17" s="185"/>
      <c r="K17" s="186"/>
      <c r="L17" s="187"/>
      <c r="M17" s="175"/>
      <c r="N17" s="176"/>
      <c r="O17" s="186"/>
      <c r="P17" s="186"/>
      <c r="Q17" s="186"/>
      <c r="R17" s="187"/>
      <c r="S17" s="184"/>
      <c r="T17" s="207"/>
      <c r="U17" s="184"/>
      <c r="V17" s="187"/>
      <c r="W17" s="52"/>
      <c r="X17" s="52"/>
      <c r="Y17" s="52"/>
      <c r="Z17" s="94"/>
      <c r="AA17" s="12"/>
      <c r="AB17" s="8"/>
    </row>
    <row r="18" spans="1:29" ht="15.75" x14ac:dyDescent="0.25">
      <c r="A18" s="17"/>
      <c r="B18" s="208" t="s">
        <v>22</v>
      </c>
      <c r="C18" s="179" t="s">
        <v>12</v>
      </c>
      <c r="D18" s="180"/>
      <c r="E18" s="181"/>
      <c r="F18" s="181"/>
      <c r="G18" s="182"/>
      <c r="H18" s="184">
        <v>14.933</v>
      </c>
      <c r="I18" s="184"/>
      <c r="J18" s="185">
        <v>10.683999999999999</v>
      </c>
      <c r="K18" s="186"/>
      <c r="L18" s="187">
        <v>13.14104</v>
      </c>
      <c r="M18" s="190">
        <v>83.292704415431643</v>
      </c>
      <c r="N18" s="185">
        <v>5.7190000000000003</v>
      </c>
      <c r="O18" s="186"/>
      <c r="P18" s="190"/>
      <c r="Q18" s="186"/>
      <c r="R18" s="187">
        <v>13.14104</v>
      </c>
      <c r="S18" s="184"/>
      <c r="T18" s="194"/>
      <c r="U18" s="184"/>
      <c r="V18" s="187">
        <v>13.14104</v>
      </c>
      <c r="W18" s="52"/>
      <c r="X18" s="76"/>
      <c r="Y18" s="52"/>
      <c r="Z18" s="94">
        <v>13.14104</v>
      </c>
      <c r="AA18" s="12"/>
      <c r="AB18" s="30"/>
    </row>
    <row r="19" spans="1:29" ht="31.5" x14ac:dyDescent="0.25">
      <c r="A19" s="17"/>
      <c r="B19" s="209" t="s">
        <v>23</v>
      </c>
      <c r="C19" s="168" t="s">
        <v>12</v>
      </c>
      <c r="D19" s="169"/>
      <c r="E19" s="170"/>
      <c r="F19" s="170"/>
      <c r="G19" s="171"/>
      <c r="H19" s="210">
        <v>2.7959999999999998</v>
      </c>
      <c r="I19" s="184"/>
      <c r="J19" s="174">
        <v>3.1769999999999996</v>
      </c>
      <c r="K19" s="175"/>
      <c r="L19" s="174">
        <v>2.6358999999999999</v>
      </c>
      <c r="M19" s="175">
        <v>9.6639779323493649</v>
      </c>
      <c r="N19" s="176">
        <f>N20+N21+N26</f>
        <v>2.278</v>
      </c>
      <c r="O19" s="186"/>
      <c r="P19" s="175"/>
      <c r="Q19" s="175"/>
      <c r="R19" s="176">
        <v>2.5831819999999999</v>
      </c>
      <c r="S19" s="184"/>
      <c r="T19" s="204"/>
      <c r="U19" s="175"/>
      <c r="V19" s="176">
        <v>2.5315183599999997</v>
      </c>
      <c r="W19" s="52"/>
      <c r="X19" s="75"/>
      <c r="Y19" s="75"/>
      <c r="Z19" s="95">
        <v>2.4808879927999996</v>
      </c>
      <c r="AA19" s="12"/>
      <c r="AB19" s="23"/>
    </row>
    <row r="20" spans="1:29" ht="15.75" x14ac:dyDescent="0.25">
      <c r="A20" s="17"/>
      <c r="B20" s="178" t="s">
        <v>24</v>
      </c>
      <c r="C20" s="179" t="s">
        <v>12</v>
      </c>
      <c r="D20" s="180"/>
      <c r="E20" s="181"/>
      <c r="F20" s="181"/>
      <c r="G20" s="182"/>
      <c r="H20" s="184">
        <v>0.76600000000000001</v>
      </c>
      <c r="I20" s="184"/>
      <c r="J20" s="187">
        <v>0.623</v>
      </c>
      <c r="K20" s="186"/>
      <c r="L20" s="187">
        <v>0.72770000000000001</v>
      </c>
      <c r="M20" s="190"/>
      <c r="N20" s="185">
        <v>0.48699999999999999</v>
      </c>
      <c r="O20" s="186"/>
      <c r="P20" s="190"/>
      <c r="Q20" s="186"/>
      <c r="R20" s="187">
        <v>0.71314599999999995</v>
      </c>
      <c r="S20" s="184"/>
      <c r="T20" s="194"/>
      <c r="U20" s="184"/>
      <c r="V20" s="187">
        <v>0.69888307999999999</v>
      </c>
      <c r="W20" s="52"/>
      <c r="X20" s="76"/>
      <c r="Y20" s="52"/>
      <c r="Z20" s="94">
        <v>0.68490541839999997</v>
      </c>
      <c r="AA20" s="12"/>
      <c r="AB20" s="30"/>
    </row>
    <row r="21" spans="1:29" ht="15.75" x14ac:dyDescent="0.25">
      <c r="A21" s="17"/>
      <c r="B21" s="178" t="s">
        <v>25</v>
      </c>
      <c r="C21" s="179" t="s">
        <v>12</v>
      </c>
      <c r="D21" s="180"/>
      <c r="E21" s="181"/>
      <c r="F21" s="181"/>
      <c r="G21" s="182"/>
      <c r="H21" s="184">
        <v>1.6219999999999999</v>
      </c>
      <c r="I21" s="184"/>
      <c r="J21" s="187">
        <v>1.8969999999999998</v>
      </c>
      <c r="K21" s="186"/>
      <c r="L21" s="185">
        <v>1.52468</v>
      </c>
      <c r="M21" s="190">
        <v>9.6639779323493649</v>
      </c>
      <c r="N21" s="185">
        <f>N23+N24+N25</f>
        <v>1.375</v>
      </c>
      <c r="O21" s="186"/>
      <c r="P21" s="190"/>
      <c r="Q21" s="186"/>
      <c r="R21" s="185">
        <v>1.4941864</v>
      </c>
      <c r="S21" s="184"/>
      <c r="T21" s="194"/>
      <c r="U21" s="184"/>
      <c r="V21" s="185">
        <v>1.4643026720000001</v>
      </c>
      <c r="W21" s="52"/>
      <c r="X21" s="76"/>
      <c r="Y21" s="52"/>
      <c r="Z21" s="93">
        <v>1.43501661856</v>
      </c>
      <c r="AA21" s="12"/>
      <c r="AB21" s="30"/>
    </row>
    <row r="22" spans="1:29" ht="15.75" x14ac:dyDescent="0.25">
      <c r="A22" s="17"/>
      <c r="B22" s="178" t="s">
        <v>26</v>
      </c>
      <c r="C22" s="179"/>
      <c r="D22" s="180"/>
      <c r="E22" s="181"/>
      <c r="F22" s="181"/>
      <c r="G22" s="182"/>
      <c r="H22" s="184"/>
      <c r="I22" s="184"/>
      <c r="J22" s="187"/>
      <c r="K22" s="186"/>
      <c r="L22" s="187"/>
      <c r="M22" s="190"/>
      <c r="N22" s="185"/>
      <c r="O22" s="186"/>
      <c r="P22" s="186"/>
      <c r="Q22" s="186"/>
      <c r="R22" s="187"/>
      <c r="S22" s="184"/>
      <c r="T22" s="207"/>
      <c r="U22" s="184"/>
      <c r="V22" s="187"/>
      <c r="W22" s="52"/>
      <c r="X22" s="52"/>
      <c r="Y22" s="52"/>
      <c r="Z22" s="94"/>
      <c r="AA22" s="12"/>
      <c r="AB22" s="8"/>
      <c r="AC22" s="20"/>
    </row>
    <row r="23" spans="1:29" ht="15.75" x14ac:dyDescent="0.25">
      <c r="A23" s="17"/>
      <c r="B23" s="178" t="s">
        <v>27</v>
      </c>
      <c r="C23" s="179" t="s">
        <v>12</v>
      </c>
      <c r="D23" s="180"/>
      <c r="E23" s="181"/>
      <c r="F23" s="181"/>
      <c r="G23" s="182"/>
      <c r="H23" s="184">
        <v>1.141</v>
      </c>
      <c r="I23" s="184"/>
      <c r="J23" s="187">
        <v>1.4019999999999999</v>
      </c>
      <c r="K23" s="186"/>
      <c r="L23" s="187">
        <v>1.07254</v>
      </c>
      <c r="M23" s="190"/>
      <c r="N23" s="185">
        <v>1.0840000000000001</v>
      </c>
      <c r="O23" s="186"/>
      <c r="P23" s="186"/>
      <c r="Q23" s="186"/>
      <c r="R23" s="185">
        <v>1.0510892000000001</v>
      </c>
      <c r="S23" s="184"/>
      <c r="T23" s="207"/>
      <c r="U23" s="184"/>
      <c r="V23" s="185">
        <v>1.0300674160000001</v>
      </c>
      <c r="W23" s="52"/>
      <c r="X23" s="52"/>
      <c r="Y23" s="52"/>
      <c r="Z23" s="93">
        <v>1.00946606768</v>
      </c>
      <c r="AA23" s="12"/>
      <c r="AB23" s="8"/>
    </row>
    <row r="24" spans="1:29" ht="15.75" x14ac:dyDescent="0.25">
      <c r="A24" s="17"/>
      <c r="B24" s="178" t="s">
        <v>28</v>
      </c>
      <c r="C24" s="179" t="s">
        <v>12</v>
      </c>
      <c r="D24" s="180"/>
      <c r="E24" s="181"/>
      <c r="F24" s="181"/>
      <c r="G24" s="182"/>
      <c r="H24" s="184"/>
      <c r="I24" s="184"/>
      <c r="J24" s="187"/>
      <c r="K24" s="186"/>
      <c r="L24" s="187"/>
      <c r="M24" s="190"/>
      <c r="N24" s="185"/>
      <c r="O24" s="186"/>
      <c r="P24" s="190"/>
      <c r="Q24" s="186"/>
      <c r="R24" s="187"/>
      <c r="S24" s="184"/>
      <c r="T24" s="194"/>
      <c r="U24" s="184"/>
      <c r="V24" s="187"/>
      <c r="W24" s="52"/>
      <c r="X24" s="76"/>
      <c r="Y24" s="52"/>
      <c r="Z24" s="94"/>
      <c r="AA24" s="12"/>
      <c r="AB24" s="30"/>
    </row>
    <row r="25" spans="1:29" ht="15.75" x14ac:dyDescent="0.25">
      <c r="A25" s="17"/>
      <c r="B25" s="178" t="s">
        <v>29</v>
      </c>
      <c r="C25" s="179" t="s">
        <v>12</v>
      </c>
      <c r="D25" s="180"/>
      <c r="E25" s="181"/>
      <c r="F25" s="181"/>
      <c r="G25" s="182"/>
      <c r="H25" s="184">
        <v>0.48099999999999998</v>
      </c>
      <c r="I25" s="184"/>
      <c r="J25" s="187">
        <v>0.495</v>
      </c>
      <c r="K25" s="186"/>
      <c r="L25" s="187">
        <v>0.45213999999999993</v>
      </c>
      <c r="M25" s="190"/>
      <c r="N25" s="185">
        <v>0.29099999999999998</v>
      </c>
      <c r="O25" s="186"/>
      <c r="P25" s="190"/>
      <c r="Q25" s="186"/>
      <c r="R25" s="187">
        <v>0.44309719999999991</v>
      </c>
      <c r="S25" s="184"/>
      <c r="T25" s="194"/>
      <c r="U25" s="184"/>
      <c r="V25" s="187">
        <v>0.4342352559999999</v>
      </c>
      <c r="W25" s="52"/>
      <c r="X25" s="76"/>
      <c r="Y25" s="52"/>
      <c r="Z25" s="94">
        <v>0.42555055087999988</v>
      </c>
      <c r="AA25" s="12"/>
      <c r="AB25" s="30"/>
    </row>
    <row r="26" spans="1:29" ht="15.75" x14ac:dyDescent="0.25">
      <c r="A26" s="17"/>
      <c r="B26" s="178" t="s">
        <v>30</v>
      </c>
      <c r="C26" s="168" t="s">
        <v>12</v>
      </c>
      <c r="D26" s="169"/>
      <c r="E26" s="181"/>
      <c r="F26" s="181"/>
      <c r="G26" s="182"/>
      <c r="H26" s="184">
        <v>0.40799999999999997</v>
      </c>
      <c r="I26" s="184"/>
      <c r="J26" s="187">
        <v>0.65700000000000003</v>
      </c>
      <c r="K26" s="186"/>
      <c r="L26" s="187">
        <v>0.38351999999999997</v>
      </c>
      <c r="M26" s="190"/>
      <c r="N26" s="185">
        <v>0.41599999999999998</v>
      </c>
      <c r="O26" s="186"/>
      <c r="P26" s="190"/>
      <c r="Q26" s="186"/>
      <c r="R26" s="187">
        <v>0.37584959999999995</v>
      </c>
      <c r="S26" s="184"/>
      <c r="T26" s="194"/>
      <c r="U26" s="184"/>
      <c r="V26" s="187">
        <v>0.36833260799999995</v>
      </c>
      <c r="W26" s="52"/>
      <c r="X26" s="76"/>
      <c r="Y26" s="52"/>
      <c r="Z26" s="94">
        <v>0.36096595583999996</v>
      </c>
      <c r="AA26" s="12"/>
      <c r="AB26" s="30"/>
    </row>
    <row r="27" spans="1:29" ht="12.75" hidden="1" customHeight="1" x14ac:dyDescent="0.25">
      <c r="A27" s="21"/>
      <c r="B27" s="211"/>
      <c r="C27" s="212"/>
      <c r="D27" s="211"/>
      <c r="E27" s="213"/>
      <c r="F27" s="213"/>
      <c r="G27" s="206"/>
      <c r="H27" s="184"/>
      <c r="I27" s="184"/>
      <c r="J27" s="186"/>
      <c r="K27" s="186"/>
      <c r="L27" s="186"/>
      <c r="M27" s="174"/>
      <c r="N27" s="174"/>
      <c r="O27" s="186"/>
      <c r="P27" s="186"/>
      <c r="Q27" s="186"/>
      <c r="R27" s="186"/>
      <c r="S27" s="184"/>
      <c r="T27" s="207"/>
      <c r="U27" s="184"/>
      <c r="V27" s="186"/>
      <c r="W27" s="52"/>
      <c r="X27" s="52"/>
      <c r="Y27" s="52"/>
      <c r="Z27" s="94">
        <v>0</v>
      </c>
      <c r="AA27" s="12"/>
      <c r="AB27" s="8"/>
    </row>
    <row r="28" spans="1:29" ht="15.75" x14ac:dyDescent="0.25">
      <c r="A28" s="22"/>
      <c r="B28" s="214" t="s">
        <v>9</v>
      </c>
      <c r="C28" s="215" t="s">
        <v>10</v>
      </c>
      <c r="D28" s="216"/>
      <c r="E28" s="213"/>
      <c r="F28" s="213"/>
      <c r="G28" s="206"/>
      <c r="H28" s="184"/>
      <c r="I28" s="184"/>
      <c r="J28" s="186"/>
      <c r="K28" s="186"/>
      <c r="L28" s="186"/>
      <c r="M28" s="186"/>
      <c r="N28" s="186"/>
      <c r="O28" s="186"/>
      <c r="P28" s="186"/>
      <c r="Q28" s="186"/>
      <c r="R28" s="186"/>
      <c r="S28" s="184"/>
      <c r="T28" s="207"/>
      <c r="U28" s="186"/>
      <c r="V28" s="186"/>
      <c r="W28" s="52"/>
      <c r="X28" s="52"/>
      <c r="Y28" s="52"/>
      <c r="Z28" s="52"/>
      <c r="AA28" s="12"/>
      <c r="AB28" s="8"/>
    </row>
    <row r="29" spans="1:29" s="106" customFormat="1" ht="15.75" x14ac:dyDescent="0.25">
      <c r="A29" s="80" t="s">
        <v>43</v>
      </c>
      <c r="B29" s="217" t="s">
        <v>240</v>
      </c>
      <c r="C29" s="218" t="s">
        <v>10</v>
      </c>
      <c r="D29" s="219"/>
      <c r="E29" s="220"/>
      <c r="F29" s="220"/>
      <c r="G29" s="221"/>
      <c r="H29" s="202">
        <v>1697.9935319999997</v>
      </c>
      <c r="I29" s="222"/>
      <c r="J29" s="202">
        <v>2124.0954228999999</v>
      </c>
      <c r="K29" s="223"/>
      <c r="L29" s="202">
        <v>1949.0068949967938</v>
      </c>
      <c r="M29" s="202"/>
      <c r="N29" s="202">
        <f>N30+N78+N88</f>
        <v>1085.15716</v>
      </c>
      <c r="O29" s="223"/>
      <c r="P29" s="202"/>
      <c r="Q29" s="223"/>
      <c r="R29" s="202">
        <v>1985.7019663279348</v>
      </c>
      <c r="S29" s="223"/>
      <c r="T29" s="202"/>
      <c r="U29" s="223"/>
      <c r="V29" s="202">
        <v>2025.2870302985837</v>
      </c>
      <c r="W29" s="82"/>
      <c r="X29" s="81"/>
      <c r="Y29" s="82"/>
      <c r="Z29" s="81">
        <v>2066.4875713326169</v>
      </c>
      <c r="AA29" s="104"/>
      <c r="AB29" s="105"/>
    </row>
    <row r="30" spans="1:29" s="106" customFormat="1" ht="15.75" x14ac:dyDescent="0.25">
      <c r="A30" s="80" t="s">
        <v>44</v>
      </c>
      <c r="B30" s="217" t="s">
        <v>239</v>
      </c>
      <c r="C30" s="218" t="s">
        <v>10</v>
      </c>
      <c r="D30" s="218"/>
      <c r="E30" s="220"/>
      <c r="F30" s="220"/>
      <c r="G30" s="221"/>
      <c r="H30" s="202">
        <v>859.78353199999992</v>
      </c>
      <c r="I30" s="222"/>
      <c r="J30" s="202">
        <v>1323.7275229000002</v>
      </c>
      <c r="K30" s="202"/>
      <c r="L30" s="202">
        <v>1026.2033479338552</v>
      </c>
      <c r="M30" s="202"/>
      <c r="N30" s="202">
        <f>N34+N56+N64</f>
        <v>432.6699999999999</v>
      </c>
      <c r="O30" s="223"/>
      <c r="P30" s="202"/>
      <c r="Q30" s="202"/>
      <c r="R30" s="202">
        <v>1056.5789670326974</v>
      </c>
      <c r="S30" s="223"/>
      <c r="T30" s="202"/>
      <c r="U30" s="202"/>
      <c r="V30" s="202">
        <v>1087.8537044568652</v>
      </c>
      <c r="W30" s="82"/>
      <c r="X30" s="81"/>
      <c r="Y30" s="81"/>
      <c r="Z30" s="81">
        <v>1120.0541741087884</v>
      </c>
      <c r="AA30" s="104"/>
      <c r="AB30" s="105"/>
    </row>
    <row r="31" spans="1:29" s="28" customFormat="1" ht="16.149999999999999" customHeight="1" x14ac:dyDescent="0.25">
      <c r="A31" s="25"/>
      <c r="B31" s="224" t="s">
        <v>205</v>
      </c>
      <c r="C31" s="225"/>
      <c r="D31" s="226"/>
      <c r="E31" s="227"/>
      <c r="F31" s="227"/>
      <c r="G31" s="228"/>
      <c r="H31" s="229"/>
      <c r="I31" s="230"/>
      <c r="J31" s="231"/>
      <c r="K31" s="231"/>
      <c r="L31" s="231"/>
      <c r="M31" s="231"/>
      <c r="N31" s="231"/>
      <c r="O31" s="232"/>
      <c r="P31" s="231"/>
      <c r="Q31" s="231">
        <v>1</v>
      </c>
      <c r="R31" s="231">
        <v>102.96000000000001</v>
      </c>
      <c r="S31" s="230"/>
      <c r="T31" s="229"/>
      <c r="U31" s="229">
        <v>1</v>
      </c>
      <c r="V31" s="231">
        <v>102.96000000000001</v>
      </c>
      <c r="W31" s="98"/>
      <c r="X31" s="74"/>
      <c r="Y31" s="74">
        <v>1</v>
      </c>
      <c r="Z31" s="74">
        <v>102.96000000000001</v>
      </c>
      <c r="AA31" s="27"/>
      <c r="AB31" s="26"/>
    </row>
    <row r="32" spans="1:29" s="28" customFormat="1" ht="16.899999999999999" customHeight="1" x14ac:dyDescent="0.25">
      <c r="A32" s="25"/>
      <c r="B32" s="224" t="s">
        <v>206</v>
      </c>
      <c r="C32" s="225"/>
      <c r="D32" s="226"/>
      <c r="E32" s="227"/>
      <c r="F32" s="227"/>
      <c r="G32" s="228"/>
      <c r="H32" s="229"/>
      <c r="I32" s="230"/>
      <c r="J32" s="231"/>
      <c r="K32" s="231"/>
      <c r="L32" s="231"/>
      <c r="M32" s="231"/>
      <c r="N32" s="231"/>
      <c r="O32" s="232"/>
      <c r="P32" s="231"/>
      <c r="Q32" s="231">
        <v>104</v>
      </c>
      <c r="R32" s="231"/>
      <c r="S32" s="230"/>
      <c r="T32" s="229"/>
      <c r="U32" s="229">
        <v>104</v>
      </c>
      <c r="V32" s="231"/>
      <c r="W32" s="98"/>
      <c r="X32" s="74"/>
      <c r="Y32" s="74">
        <v>104</v>
      </c>
      <c r="Z32" s="74"/>
      <c r="AA32" s="27"/>
      <c r="AB32" s="26"/>
    </row>
    <row r="33" spans="1:30" s="28" customFormat="1" ht="17.45" customHeight="1" x14ac:dyDescent="0.25">
      <c r="A33" s="25"/>
      <c r="B33" s="224" t="s">
        <v>207</v>
      </c>
      <c r="C33" s="225"/>
      <c r="D33" s="226"/>
      <c r="E33" s="227"/>
      <c r="F33" s="227"/>
      <c r="G33" s="228"/>
      <c r="H33" s="229"/>
      <c r="I33" s="230"/>
      <c r="J33" s="231"/>
      <c r="K33" s="231"/>
      <c r="L33" s="231"/>
      <c r="M33" s="231"/>
      <c r="N33" s="231"/>
      <c r="O33" s="232"/>
      <c r="P33" s="231"/>
      <c r="Q33" s="231">
        <v>0</v>
      </c>
      <c r="R33" s="231"/>
      <c r="S33" s="230"/>
      <c r="T33" s="229"/>
      <c r="U33" s="229">
        <v>0</v>
      </c>
      <c r="V33" s="231"/>
      <c r="W33" s="98"/>
      <c r="X33" s="74"/>
      <c r="Y33" s="74">
        <v>0</v>
      </c>
      <c r="Z33" s="74"/>
      <c r="AA33" s="27"/>
      <c r="AB33" s="26"/>
    </row>
    <row r="34" spans="1:30" s="106" customFormat="1" ht="17.25" customHeight="1" x14ac:dyDescent="0.25">
      <c r="A34" s="80" t="s">
        <v>45</v>
      </c>
      <c r="B34" s="233" t="s">
        <v>31</v>
      </c>
      <c r="C34" s="218" t="s">
        <v>10</v>
      </c>
      <c r="D34" s="219"/>
      <c r="E34" s="220"/>
      <c r="F34" s="220"/>
      <c r="G34" s="220"/>
      <c r="H34" s="202">
        <v>490.47557999999998</v>
      </c>
      <c r="I34" s="234"/>
      <c r="J34" s="202">
        <v>597.88400000000001</v>
      </c>
      <c r="K34" s="202"/>
      <c r="L34" s="202">
        <v>557.42542556307205</v>
      </c>
      <c r="M34" s="205">
        <v>28.888902361916173</v>
      </c>
      <c r="N34" s="205">
        <f>N37+N43</f>
        <v>294.29999999999995</v>
      </c>
      <c r="O34" s="223"/>
      <c r="P34" s="202"/>
      <c r="Q34" s="202"/>
      <c r="R34" s="202">
        <v>573.92521815973907</v>
      </c>
      <c r="S34" s="223"/>
      <c r="T34" s="202"/>
      <c r="U34" s="202"/>
      <c r="V34" s="202">
        <v>590.91340461726736</v>
      </c>
      <c r="W34" s="82"/>
      <c r="X34" s="81"/>
      <c r="Y34" s="81"/>
      <c r="Z34" s="81">
        <v>608.40444139393844</v>
      </c>
      <c r="AA34" s="107"/>
      <c r="AB34" s="105"/>
    </row>
    <row r="35" spans="1:30" ht="47.25" x14ac:dyDescent="0.25">
      <c r="A35" s="22" t="s">
        <v>46</v>
      </c>
      <c r="B35" s="235" t="s">
        <v>242</v>
      </c>
      <c r="C35" s="236" t="s">
        <v>59</v>
      </c>
      <c r="D35" s="237"/>
      <c r="E35" s="238"/>
      <c r="F35" s="239"/>
      <c r="G35" s="240"/>
      <c r="H35" s="184"/>
      <c r="I35" s="184"/>
      <c r="J35" s="193"/>
      <c r="K35" s="193"/>
      <c r="L35" s="193"/>
      <c r="M35" s="190"/>
      <c r="N35" s="190"/>
      <c r="O35" s="193"/>
      <c r="P35" s="193"/>
      <c r="Q35" s="193"/>
      <c r="R35" s="193">
        <v>0</v>
      </c>
      <c r="S35" s="241"/>
      <c r="T35" s="242"/>
      <c r="U35" s="241"/>
      <c r="V35" s="193">
        <v>0</v>
      </c>
      <c r="W35" s="96"/>
      <c r="X35" s="96"/>
      <c r="Y35" s="96"/>
      <c r="Z35" s="96">
        <v>0</v>
      </c>
      <c r="AA35" s="12"/>
      <c r="AB35" s="30"/>
    </row>
    <row r="36" spans="1:30" ht="78.75" x14ac:dyDescent="0.25">
      <c r="A36" s="31" t="s">
        <v>47</v>
      </c>
      <c r="B36" s="235" t="s">
        <v>243</v>
      </c>
      <c r="C36" s="236" t="s">
        <v>59</v>
      </c>
      <c r="D36" s="237"/>
      <c r="E36" s="238"/>
      <c r="F36" s="239"/>
      <c r="G36" s="240"/>
      <c r="H36" s="184"/>
      <c r="I36" s="184"/>
      <c r="J36" s="190"/>
      <c r="K36" s="186"/>
      <c r="L36" s="190"/>
      <c r="M36" s="190"/>
      <c r="N36" s="190"/>
      <c r="O36" s="186"/>
      <c r="P36" s="190"/>
      <c r="Q36" s="186"/>
      <c r="R36" s="190"/>
      <c r="S36" s="184"/>
      <c r="T36" s="194"/>
      <c r="U36" s="184"/>
      <c r="V36" s="190"/>
      <c r="W36" s="52"/>
      <c r="X36" s="76"/>
      <c r="Y36" s="52"/>
      <c r="Z36" s="76"/>
      <c r="AA36" s="12"/>
      <c r="AB36" s="30"/>
    </row>
    <row r="37" spans="1:30" ht="78.75" x14ac:dyDescent="0.25">
      <c r="A37" s="31" t="s">
        <v>48</v>
      </c>
      <c r="B37" s="243" t="s">
        <v>244</v>
      </c>
      <c r="C37" s="236" t="s">
        <v>59</v>
      </c>
      <c r="D37" s="237"/>
      <c r="E37" s="239"/>
      <c r="F37" s="239"/>
      <c r="G37" s="240"/>
      <c r="H37" s="244">
        <v>280.6352</v>
      </c>
      <c r="I37" s="184"/>
      <c r="J37" s="175">
        <v>529.50400000000002</v>
      </c>
      <c r="K37" s="186"/>
      <c r="L37" s="175">
        <v>529.52860799999996</v>
      </c>
      <c r="M37" s="190"/>
      <c r="N37" s="190">
        <f>N38+N41</f>
        <v>281.79999999999995</v>
      </c>
      <c r="O37" s="186"/>
      <c r="P37" s="190"/>
      <c r="Q37" s="186"/>
      <c r="R37" s="175">
        <v>545.20265479679995</v>
      </c>
      <c r="S37" s="210"/>
      <c r="T37" s="204"/>
      <c r="U37" s="210"/>
      <c r="V37" s="175">
        <v>561.34065337878519</v>
      </c>
      <c r="W37" s="49"/>
      <c r="X37" s="75"/>
      <c r="Y37" s="49"/>
      <c r="Z37" s="75">
        <v>577.95633671879727</v>
      </c>
      <c r="AA37" s="12"/>
      <c r="AB37" s="30"/>
      <c r="AD37" s="32"/>
    </row>
    <row r="38" spans="1:30" ht="47.25" x14ac:dyDescent="0.25">
      <c r="A38" s="14" t="s">
        <v>57</v>
      </c>
      <c r="B38" s="245" t="s">
        <v>53</v>
      </c>
      <c r="C38" s="236" t="s">
        <v>59</v>
      </c>
      <c r="D38" s="237"/>
      <c r="E38" s="239"/>
      <c r="F38" s="239"/>
      <c r="G38" s="240"/>
      <c r="H38" s="241">
        <v>215.54519999999999</v>
      </c>
      <c r="I38" s="184"/>
      <c r="J38" s="190">
        <v>406.70400000000001</v>
      </c>
      <c r="K38" s="186"/>
      <c r="L38" s="190">
        <v>406.70400000000001</v>
      </c>
      <c r="M38" s="190">
        <v>21.077675339858253</v>
      </c>
      <c r="N38" s="190">
        <v>211.7</v>
      </c>
      <c r="O38" s="186"/>
      <c r="P38" s="190"/>
      <c r="Q38" s="186"/>
      <c r="R38" s="190">
        <v>418.74243840000008</v>
      </c>
      <c r="S38" s="184"/>
      <c r="T38" s="194"/>
      <c r="U38" s="184"/>
      <c r="V38" s="190">
        <v>431.13721457664008</v>
      </c>
      <c r="W38" s="52"/>
      <c r="X38" s="76"/>
      <c r="Y38" s="52"/>
      <c r="Z38" s="76">
        <v>443.89887612810861</v>
      </c>
      <c r="AA38" s="12"/>
      <c r="AB38" s="30"/>
    </row>
    <row r="39" spans="1:30" ht="15.75" x14ac:dyDescent="0.25">
      <c r="A39" s="14"/>
      <c r="B39" s="246" t="s">
        <v>54</v>
      </c>
      <c r="C39" s="247" t="s">
        <v>60</v>
      </c>
      <c r="D39" s="237"/>
      <c r="E39" s="213"/>
      <c r="F39" s="213"/>
      <c r="G39" s="206"/>
      <c r="H39" s="248">
        <v>1</v>
      </c>
      <c r="I39" s="184"/>
      <c r="J39" s="190">
        <v>1</v>
      </c>
      <c r="K39" s="186"/>
      <c r="L39" s="193">
        <v>1</v>
      </c>
      <c r="M39" s="186"/>
      <c r="N39" s="186">
        <v>0.8</v>
      </c>
      <c r="O39" s="186"/>
      <c r="P39" s="186"/>
      <c r="Q39" s="186"/>
      <c r="R39" s="186">
        <v>1</v>
      </c>
      <c r="S39" s="184"/>
      <c r="T39" s="207"/>
      <c r="U39" s="184"/>
      <c r="V39" s="186">
        <v>1</v>
      </c>
      <c r="W39" s="52"/>
      <c r="X39" s="52"/>
      <c r="Y39" s="52"/>
      <c r="Z39" s="52">
        <v>1</v>
      </c>
      <c r="AA39" s="12"/>
      <c r="AB39" s="8"/>
    </row>
    <row r="40" spans="1:30" ht="15.75" x14ac:dyDescent="0.25">
      <c r="A40" s="14"/>
      <c r="B40" s="249" t="s">
        <v>55</v>
      </c>
      <c r="C40" s="247" t="s">
        <v>61</v>
      </c>
      <c r="D40" s="237"/>
      <c r="E40" s="239"/>
      <c r="F40" s="239"/>
      <c r="G40" s="240"/>
      <c r="H40" s="230">
        <v>17962.099999999999</v>
      </c>
      <c r="I40" s="184"/>
      <c r="J40" s="190">
        <v>33892</v>
      </c>
      <c r="K40" s="190"/>
      <c r="L40" s="190">
        <v>33892</v>
      </c>
      <c r="M40" s="190"/>
      <c r="N40" s="190">
        <v>33078</v>
      </c>
      <c r="O40" s="186"/>
      <c r="P40" s="190"/>
      <c r="Q40" s="190"/>
      <c r="R40" s="190">
        <v>34895.203199999996</v>
      </c>
      <c r="S40" s="184"/>
      <c r="T40" s="194"/>
      <c r="U40" s="189"/>
      <c r="V40" s="190">
        <v>35928.101214720002</v>
      </c>
      <c r="W40" s="52"/>
      <c r="X40" s="76"/>
      <c r="Y40" s="76"/>
      <c r="Z40" s="76">
        <v>36991.573010675711</v>
      </c>
      <c r="AA40" s="12"/>
      <c r="AB40" s="30"/>
    </row>
    <row r="41" spans="1:30" ht="31.5" x14ac:dyDescent="0.25">
      <c r="A41" s="33" t="s">
        <v>56</v>
      </c>
      <c r="B41" s="243" t="s">
        <v>32</v>
      </c>
      <c r="C41" s="236" t="s">
        <v>59</v>
      </c>
      <c r="D41" s="237"/>
      <c r="E41" s="239"/>
      <c r="F41" s="239"/>
      <c r="G41" s="240"/>
      <c r="H41" s="184">
        <v>65.09</v>
      </c>
      <c r="I41" s="184"/>
      <c r="J41" s="190">
        <v>122.8</v>
      </c>
      <c r="K41" s="186"/>
      <c r="L41" s="190">
        <v>122.824608</v>
      </c>
      <c r="M41" s="190">
        <v>6.3654579526371924</v>
      </c>
      <c r="N41" s="190">
        <v>70.099999999999994</v>
      </c>
      <c r="O41" s="186"/>
      <c r="P41" s="190"/>
      <c r="Q41" s="186"/>
      <c r="R41" s="190">
        <v>126.46021639680001</v>
      </c>
      <c r="S41" s="184"/>
      <c r="T41" s="194"/>
      <c r="U41" s="184"/>
      <c r="V41" s="190">
        <v>130.20343880214529</v>
      </c>
      <c r="W41" s="52"/>
      <c r="X41" s="76"/>
      <c r="Y41" s="52"/>
      <c r="Z41" s="76">
        <v>134.05746059068878</v>
      </c>
      <c r="AA41" s="12"/>
      <c r="AB41" s="30"/>
    </row>
    <row r="42" spans="1:30" ht="47.25" x14ac:dyDescent="0.25">
      <c r="A42" s="14" t="s">
        <v>49</v>
      </c>
      <c r="B42" s="235" t="s">
        <v>33</v>
      </c>
      <c r="C42" s="236" t="s">
        <v>59</v>
      </c>
      <c r="D42" s="237"/>
      <c r="E42" s="213"/>
      <c r="F42" s="213"/>
      <c r="G42" s="206"/>
      <c r="H42" s="184"/>
      <c r="I42" s="184"/>
      <c r="J42" s="186"/>
      <c r="K42" s="186"/>
      <c r="L42" s="186"/>
      <c r="M42" s="186"/>
      <c r="N42" s="186"/>
      <c r="O42" s="186"/>
      <c r="P42" s="186"/>
      <c r="Q42" s="186"/>
      <c r="R42" s="186"/>
      <c r="S42" s="184"/>
      <c r="T42" s="207"/>
      <c r="U42" s="184"/>
      <c r="V42" s="186"/>
      <c r="W42" s="52"/>
      <c r="X42" s="52"/>
      <c r="Y42" s="52"/>
      <c r="Z42" s="52"/>
      <c r="AA42" s="12"/>
      <c r="AB42" s="8"/>
    </row>
    <row r="43" spans="1:30" ht="31.5" x14ac:dyDescent="0.25">
      <c r="A43" s="31" t="s">
        <v>233</v>
      </c>
      <c r="B43" s="243" t="s">
        <v>63</v>
      </c>
      <c r="C43" s="236" t="s">
        <v>59</v>
      </c>
      <c r="D43" s="237"/>
      <c r="E43" s="239"/>
      <c r="F43" s="239"/>
      <c r="G43" s="240"/>
      <c r="H43" s="244">
        <v>170.20038</v>
      </c>
      <c r="I43" s="184"/>
      <c r="J43" s="193">
        <v>68.38</v>
      </c>
      <c r="K43" s="186"/>
      <c r="L43" s="193">
        <v>27.896817563072105</v>
      </c>
      <c r="M43" s="190">
        <v>1.4457690694207321</v>
      </c>
      <c r="N43" s="190">
        <v>12.5</v>
      </c>
      <c r="O43" s="186"/>
      <c r="P43" s="190"/>
      <c r="Q43" s="186"/>
      <c r="R43" s="190">
        <v>28.722563362939042</v>
      </c>
      <c r="S43" s="184"/>
      <c r="T43" s="194"/>
      <c r="U43" s="184"/>
      <c r="V43" s="190">
        <v>29.572751238482038</v>
      </c>
      <c r="W43" s="52"/>
      <c r="X43" s="76"/>
      <c r="Y43" s="52"/>
      <c r="Z43" s="76">
        <v>30.448104675141106</v>
      </c>
      <c r="AA43" s="12"/>
      <c r="AB43" s="30"/>
    </row>
    <row r="44" spans="1:30" ht="31.5" x14ac:dyDescent="0.25">
      <c r="A44" s="14"/>
      <c r="B44" s="245" t="s">
        <v>58</v>
      </c>
      <c r="C44" s="236" t="s">
        <v>59</v>
      </c>
      <c r="D44" s="250"/>
      <c r="E44" s="239"/>
      <c r="F44" s="239"/>
      <c r="G44" s="240"/>
      <c r="H44" s="241">
        <v>130.72038000000001</v>
      </c>
      <c r="I44" s="184"/>
      <c r="J44" s="190">
        <v>0</v>
      </c>
      <c r="K44" s="186"/>
      <c r="L44" s="190">
        <v>0</v>
      </c>
      <c r="M44" s="190">
        <v>0</v>
      </c>
      <c r="N44" s="190"/>
      <c r="O44" s="186"/>
      <c r="P44" s="190"/>
      <c r="Q44" s="186"/>
      <c r="R44" s="190">
        <v>0</v>
      </c>
      <c r="S44" s="184"/>
      <c r="T44" s="194"/>
      <c r="U44" s="184"/>
      <c r="V44" s="190">
        <v>0</v>
      </c>
      <c r="W44" s="52"/>
      <c r="X44" s="76"/>
      <c r="Y44" s="52"/>
      <c r="Z44" s="76">
        <v>0</v>
      </c>
      <c r="AA44" s="12"/>
      <c r="AB44" s="30"/>
    </row>
    <row r="45" spans="1:30" s="28" customFormat="1" ht="15.75" x14ac:dyDescent="0.25">
      <c r="A45" s="34"/>
      <c r="B45" s="251" t="s">
        <v>54</v>
      </c>
      <c r="C45" s="247" t="s">
        <v>60</v>
      </c>
      <c r="D45" s="252"/>
      <c r="E45" s="253"/>
      <c r="F45" s="253"/>
      <c r="G45" s="254"/>
      <c r="H45" s="230">
        <v>0.5</v>
      </c>
      <c r="I45" s="230"/>
      <c r="J45" s="232">
        <v>0</v>
      </c>
      <c r="K45" s="232"/>
      <c r="L45" s="232">
        <v>0</v>
      </c>
      <c r="M45" s="232"/>
      <c r="N45" s="232"/>
      <c r="O45" s="232"/>
      <c r="P45" s="232"/>
      <c r="Q45" s="232"/>
      <c r="R45" s="232">
        <v>0</v>
      </c>
      <c r="S45" s="230"/>
      <c r="T45" s="255"/>
      <c r="U45" s="230"/>
      <c r="V45" s="232">
        <v>0</v>
      </c>
      <c r="W45" s="98"/>
      <c r="X45" s="98"/>
      <c r="Y45" s="98"/>
      <c r="Z45" s="98">
        <v>0</v>
      </c>
      <c r="AA45" s="27"/>
      <c r="AB45" s="35"/>
    </row>
    <row r="46" spans="1:30" s="28" customFormat="1" ht="15.75" x14ac:dyDescent="0.25">
      <c r="A46" s="34"/>
      <c r="B46" s="256" t="s">
        <v>55</v>
      </c>
      <c r="C46" s="247" t="s">
        <v>61</v>
      </c>
      <c r="D46" s="252"/>
      <c r="E46" s="257"/>
      <c r="F46" s="257"/>
      <c r="G46" s="258"/>
      <c r="H46" s="230">
        <v>21786.73</v>
      </c>
      <c r="I46" s="230"/>
      <c r="J46" s="259">
        <v>0</v>
      </c>
      <c r="K46" s="232"/>
      <c r="L46" s="259">
        <v>0</v>
      </c>
      <c r="M46" s="259"/>
      <c r="N46" s="259"/>
      <c r="O46" s="232"/>
      <c r="P46" s="259"/>
      <c r="Q46" s="232"/>
      <c r="R46" s="259">
        <v>0</v>
      </c>
      <c r="S46" s="230"/>
      <c r="T46" s="260"/>
      <c r="U46" s="230"/>
      <c r="V46" s="259">
        <v>0</v>
      </c>
      <c r="W46" s="98"/>
      <c r="X46" s="99"/>
      <c r="Y46" s="98"/>
      <c r="Z46" s="99">
        <v>0</v>
      </c>
      <c r="AA46" s="27"/>
      <c r="AB46" s="36"/>
    </row>
    <row r="47" spans="1:30" ht="31.5" x14ac:dyDescent="0.25">
      <c r="A47" s="14"/>
      <c r="B47" s="243" t="s">
        <v>32</v>
      </c>
      <c r="C47" s="236" t="s">
        <v>62</v>
      </c>
      <c r="D47" s="250"/>
      <c r="E47" s="239"/>
      <c r="F47" s="239"/>
      <c r="G47" s="240"/>
      <c r="H47" s="184">
        <v>39.479999999999997</v>
      </c>
      <c r="I47" s="184"/>
      <c r="J47" s="190">
        <v>0</v>
      </c>
      <c r="K47" s="186"/>
      <c r="L47" s="190">
        <v>0</v>
      </c>
      <c r="M47" s="190">
        <v>0</v>
      </c>
      <c r="N47" s="190"/>
      <c r="O47" s="186"/>
      <c r="P47" s="190"/>
      <c r="Q47" s="186"/>
      <c r="R47" s="190">
        <v>0</v>
      </c>
      <c r="S47" s="184"/>
      <c r="T47" s="194"/>
      <c r="U47" s="184"/>
      <c r="V47" s="190">
        <v>0</v>
      </c>
      <c r="W47" s="52"/>
      <c r="X47" s="76"/>
      <c r="Y47" s="52"/>
      <c r="Z47" s="76">
        <v>0</v>
      </c>
      <c r="AA47" s="12"/>
      <c r="AB47" s="30"/>
    </row>
    <row r="48" spans="1:30" s="38" customFormat="1" ht="31.5" x14ac:dyDescent="0.25">
      <c r="A48" s="37" t="s">
        <v>68</v>
      </c>
      <c r="B48" s="261" t="s">
        <v>34</v>
      </c>
      <c r="C48" s="262" t="s">
        <v>62</v>
      </c>
      <c r="D48" s="263"/>
      <c r="E48" s="264"/>
      <c r="F48" s="264"/>
      <c r="G48" s="265"/>
      <c r="H48" s="210">
        <v>39.64</v>
      </c>
      <c r="I48" s="210"/>
      <c r="J48" s="266">
        <v>0</v>
      </c>
      <c r="K48" s="266"/>
      <c r="L48" s="266">
        <v>0</v>
      </c>
      <c r="M48" s="266"/>
      <c r="N48" s="266"/>
      <c r="O48" s="266"/>
      <c r="P48" s="266"/>
      <c r="Q48" s="266"/>
      <c r="R48" s="266">
        <v>0</v>
      </c>
      <c r="S48" s="244"/>
      <c r="T48" s="267"/>
      <c r="U48" s="244"/>
      <c r="V48" s="266">
        <v>0</v>
      </c>
      <c r="W48" s="97"/>
      <c r="X48" s="97"/>
      <c r="Y48" s="97"/>
      <c r="Z48" s="97">
        <v>0</v>
      </c>
      <c r="AA48" s="19"/>
      <c r="AB48" s="23"/>
    </row>
    <row r="49" spans="1:28" ht="31.5" hidden="1" x14ac:dyDescent="0.25">
      <c r="A49" s="14" t="s">
        <v>51</v>
      </c>
      <c r="B49" s="243" t="s">
        <v>35</v>
      </c>
      <c r="C49" s="236" t="s">
        <v>62</v>
      </c>
      <c r="D49" s="250"/>
      <c r="E49" s="213"/>
      <c r="F49" s="213"/>
      <c r="G49" s="206"/>
      <c r="H49" s="184"/>
      <c r="I49" s="184"/>
      <c r="J49" s="193"/>
      <c r="K49" s="193"/>
      <c r="L49" s="193"/>
      <c r="M49" s="193"/>
      <c r="N49" s="193"/>
      <c r="O49" s="193"/>
      <c r="P49" s="193"/>
      <c r="Q49" s="193"/>
      <c r="R49" s="193"/>
      <c r="S49" s="241"/>
      <c r="T49" s="242"/>
      <c r="U49" s="241"/>
      <c r="V49" s="193"/>
      <c r="W49" s="96"/>
      <c r="X49" s="96"/>
      <c r="Y49" s="96"/>
      <c r="Z49" s="96"/>
      <c r="AA49" s="12"/>
      <c r="AB49" s="8"/>
    </row>
    <row r="50" spans="1:28" ht="63" hidden="1" x14ac:dyDescent="0.25">
      <c r="A50" s="14" t="s">
        <v>50</v>
      </c>
      <c r="B50" s="243" t="s">
        <v>36</v>
      </c>
      <c r="C50" s="236" t="s">
        <v>62</v>
      </c>
      <c r="D50" s="250"/>
      <c r="E50" s="213"/>
      <c r="F50" s="213"/>
      <c r="G50" s="206"/>
      <c r="H50" s="184"/>
      <c r="I50" s="184"/>
      <c r="J50" s="193"/>
      <c r="K50" s="193"/>
      <c r="L50" s="193"/>
      <c r="M50" s="193"/>
      <c r="N50" s="193"/>
      <c r="O50" s="193"/>
      <c r="P50" s="193"/>
      <c r="Q50" s="193"/>
      <c r="R50" s="193"/>
      <c r="S50" s="241"/>
      <c r="T50" s="242"/>
      <c r="U50" s="241"/>
      <c r="V50" s="193"/>
      <c r="W50" s="96"/>
      <c r="X50" s="96"/>
      <c r="Y50" s="96"/>
      <c r="Z50" s="96"/>
      <c r="AA50" s="12"/>
      <c r="AB50" s="8"/>
    </row>
    <row r="51" spans="1:28" ht="63" hidden="1" x14ac:dyDescent="0.25">
      <c r="A51" s="14" t="s">
        <v>64</v>
      </c>
      <c r="B51" s="243" t="s">
        <v>37</v>
      </c>
      <c r="C51" s="236" t="s">
        <v>62</v>
      </c>
      <c r="D51" s="250"/>
      <c r="E51" s="213"/>
      <c r="F51" s="213"/>
      <c r="G51" s="206"/>
      <c r="H51" s="184"/>
      <c r="I51" s="184"/>
      <c r="J51" s="193"/>
      <c r="K51" s="193"/>
      <c r="L51" s="193"/>
      <c r="M51" s="193"/>
      <c r="N51" s="193"/>
      <c r="O51" s="193"/>
      <c r="P51" s="193"/>
      <c r="Q51" s="193"/>
      <c r="R51" s="193"/>
      <c r="S51" s="241"/>
      <c r="T51" s="242"/>
      <c r="U51" s="241"/>
      <c r="V51" s="193"/>
      <c r="W51" s="96"/>
      <c r="X51" s="96"/>
      <c r="Y51" s="96"/>
      <c r="Z51" s="96"/>
      <c r="AA51" s="12"/>
      <c r="AB51" s="8"/>
    </row>
    <row r="52" spans="1:28" ht="47.25" hidden="1" x14ac:dyDescent="0.25">
      <c r="A52" s="14" t="s">
        <v>65</v>
      </c>
      <c r="B52" s="243" t="s">
        <v>38</v>
      </c>
      <c r="C52" s="236" t="s">
        <v>62</v>
      </c>
      <c r="D52" s="250"/>
      <c r="E52" s="213"/>
      <c r="F52" s="213"/>
      <c r="G52" s="206"/>
      <c r="H52" s="184"/>
      <c r="I52" s="184"/>
      <c r="J52" s="193"/>
      <c r="K52" s="193"/>
      <c r="L52" s="193"/>
      <c r="M52" s="193"/>
      <c r="N52" s="193"/>
      <c r="O52" s="193"/>
      <c r="P52" s="193"/>
      <c r="Q52" s="193"/>
      <c r="R52" s="193"/>
      <c r="S52" s="241"/>
      <c r="T52" s="242"/>
      <c r="U52" s="241"/>
      <c r="V52" s="193"/>
      <c r="W52" s="96"/>
      <c r="X52" s="96"/>
      <c r="Y52" s="96"/>
      <c r="Z52" s="96"/>
      <c r="AA52" s="12"/>
      <c r="AB52" s="8"/>
    </row>
    <row r="53" spans="1:28" ht="42" hidden="1" customHeight="1" x14ac:dyDescent="0.25">
      <c r="A53" s="14" t="s">
        <v>66</v>
      </c>
      <c r="B53" s="243" t="s">
        <v>52</v>
      </c>
      <c r="C53" s="236" t="s">
        <v>62</v>
      </c>
      <c r="D53" s="250"/>
      <c r="E53" s="239"/>
      <c r="F53" s="213"/>
      <c r="G53" s="206"/>
      <c r="H53" s="184"/>
      <c r="I53" s="184"/>
      <c r="J53" s="193"/>
      <c r="K53" s="193"/>
      <c r="L53" s="193"/>
      <c r="M53" s="190"/>
      <c r="N53" s="190"/>
      <c r="O53" s="193"/>
      <c r="P53" s="193"/>
      <c r="Q53" s="193"/>
      <c r="R53" s="193"/>
      <c r="S53" s="241"/>
      <c r="T53" s="242"/>
      <c r="U53" s="241"/>
      <c r="V53" s="193"/>
      <c r="W53" s="96"/>
      <c r="X53" s="96"/>
      <c r="Y53" s="96"/>
      <c r="Z53" s="96"/>
      <c r="AA53" s="12"/>
      <c r="AB53" s="30"/>
    </row>
    <row r="54" spans="1:28" ht="31.5" hidden="1" x14ac:dyDescent="0.25">
      <c r="A54" s="14" t="s">
        <v>67</v>
      </c>
      <c r="B54" s="243" t="s">
        <v>39</v>
      </c>
      <c r="C54" s="236" t="s">
        <v>62</v>
      </c>
      <c r="D54" s="250"/>
      <c r="E54" s="213"/>
      <c r="F54" s="213"/>
      <c r="G54" s="206"/>
      <c r="H54" s="184"/>
      <c r="I54" s="184"/>
      <c r="J54" s="193"/>
      <c r="K54" s="193"/>
      <c r="L54" s="193"/>
      <c r="M54" s="193"/>
      <c r="N54" s="193"/>
      <c r="O54" s="193"/>
      <c r="P54" s="193"/>
      <c r="Q54" s="193"/>
      <c r="R54" s="193"/>
      <c r="S54" s="241"/>
      <c r="T54" s="242"/>
      <c r="U54" s="241"/>
      <c r="V54" s="193"/>
      <c r="W54" s="96"/>
      <c r="X54" s="96"/>
      <c r="Y54" s="96"/>
      <c r="Z54" s="96"/>
      <c r="AA54" s="12"/>
      <c r="AB54" s="8"/>
    </row>
    <row r="55" spans="1:28" ht="14.25" hidden="1" customHeight="1" x14ac:dyDescent="0.25">
      <c r="A55" s="33" t="s">
        <v>69</v>
      </c>
      <c r="B55" s="243" t="s">
        <v>70</v>
      </c>
      <c r="C55" s="236" t="s">
        <v>62</v>
      </c>
      <c r="D55" s="250"/>
      <c r="E55" s="239"/>
      <c r="F55" s="239"/>
      <c r="G55" s="240"/>
      <c r="H55" s="184"/>
      <c r="I55" s="184"/>
      <c r="J55" s="193"/>
      <c r="K55" s="193"/>
      <c r="L55" s="193"/>
      <c r="M55" s="190"/>
      <c r="N55" s="190"/>
      <c r="O55" s="193"/>
      <c r="P55" s="193"/>
      <c r="Q55" s="193"/>
      <c r="R55" s="193"/>
      <c r="S55" s="241"/>
      <c r="T55" s="242"/>
      <c r="U55" s="241"/>
      <c r="V55" s="193"/>
      <c r="W55" s="96"/>
      <c r="X55" s="96"/>
      <c r="Y55" s="96"/>
      <c r="Z55" s="96"/>
      <c r="AA55" s="12"/>
      <c r="AB55" s="30"/>
    </row>
    <row r="56" spans="1:28" s="106" customFormat="1" ht="18.75" customHeight="1" x14ac:dyDescent="0.25">
      <c r="A56" s="83" t="s">
        <v>183</v>
      </c>
      <c r="B56" s="268" t="s">
        <v>40</v>
      </c>
      <c r="C56" s="269" t="s">
        <v>62</v>
      </c>
      <c r="D56" s="270"/>
      <c r="E56" s="220"/>
      <c r="F56" s="220"/>
      <c r="G56" s="220"/>
      <c r="H56" s="202">
        <v>327.71276</v>
      </c>
      <c r="I56" s="222"/>
      <c r="J56" s="202">
        <v>675.96719600000006</v>
      </c>
      <c r="K56" s="202"/>
      <c r="L56" s="202">
        <v>408.99792199999996</v>
      </c>
      <c r="M56" s="205">
        <v>21.196559204218961</v>
      </c>
      <c r="N56" s="205">
        <f>N57+N59</f>
        <v>105.66999999999999</v>
      </c>
      <c r="O56" s="223"/>
      <c r="P56" s="202"/>
      <c r="Q56" s="202"/>
      <c r="R56" s="202">
        <v>421.10426049119997</v>
      </c>
      <c r="S56" s="223"/>
      <c r="T56" s="202"/>
      <c r="U56" s="202"/>
      <c r="V56" s="202">
        <v>433.56894660173953</v>
      </c>
      <c r="W56" s="82"/>
      <c r="X56" s="81"/>
      <c r="Y56" s="81"/>
      <c r="Z56" s="81">
        <v>446.402587421151</v>
      </c>
      <c r="AA56" s="104"/>
      <c r="AB56" s="105"/>
    </row>
    <row r="57" spans="1:28" ht="51" customHeight="1" x14ac:dyDescent="0.25">
      <c r="A57" s="33" t="s">
        <v>184</v>
      </c>
      <c r="B57" s="271" t="s">
        <v>231</v>
      </c>
      <c r="C57" s="236" t="s">
        <v>62</v>
      </c>
      <c r="D57" s="250"/>
      <c r="E57" s="238"/>
      <c r="F57" s="238"/>
      <c r="G57" s="240"/>
      <c r="H57" s="272"/>
      <c r="I57" s="184"/>
      <c r="J57" s="193">
        <v>285.5</v>
      </c>
      <c r="K57" s="266"/>
      <c r="L57" s="193">
        <v>71.375</v>
      </c>
      <c r="M57" s="190">
        <v>3.6990515888272131</v>
      </c>
      <c r="N57" s="190">
        <v>5.0999999999999996</v>
      </c>
      <c r="O57" s="193"/>
      <c r="P57" s="193"/>
      <c r="Q57" s="266"/>
      <c r="R57" s="193">
        <v>73.487700000000004</v>
      </c>
      <c r="S57" s="241"/>
      <c r="T57" s="242"/>
      <c r="U57" s="267"/>
      <c r="V57" s="193">
        <v>75.66293592000001</v>
      </c>
      <c r="W57" s="96"/>
      <c r="X57" s="96"/>
      <c r="Y57" s="97"/>
      <c r="Z57" s="96">
        <v>77.902558823232013</v>
      </c>
      <c r="AA57" s="12"/>
      <c r="AB57" s="30"/>
    </row>
    <row r="58" spans="1:28" ht="54" customHeight="1" x14ac:dyDescent="0.25">
      <c r="A58" s="33" t="s">
        <v>185</v>
      </c>
      <c r="B58" s="271" t="s">
        <v>232</v>
      </c>
      <c r="C58" s="236" t="s">
        <v>62</v>
      </c>
      <c r="D58" s="250"/>
      <c r="E58" s="238"/>
      <c r="F58" s="238"/>
      <c r="G58" s="240"/>
      <c r="H58" s="272"/>
      <c r="I58" s="184"/>
      <c r="J58" s="190"/>
      <c r="K58" s="273"/>
      <c r="L58" s="190"/>
      <c r="M58" s="190"/>
      <c r="N58" s="190"/>
      <c r="O58" s="186"/>
      <c r="P58" s="190"/>
      <c r="Q58" s="273"/>
      <c r="R58" s="190"/>
      <c r="S58" s="184"/>
      <c r="T58" s="194"/>
      <c r="U58" s="272"/>
      <c r="V58" s="190"/>
      <c r="W58" s="52"/>
      <c r="X58" s="76"/>
      <c r="Y58" s="49"/>
      <c r="Z58" s="76"/>
      <c r="AA58" s="12"/>
      <c r="AB58" s="30"/>
    </row>
    <row r="59" spans="1:28" ht="43.5" customHeight="1" x14ac:dyDescent="0.25">
      <c r="A59" s="31" t="s">
        <v>186</v>
      </c>
      <c r="B59" s="245" t="s">
        <v>71</v>
      </c>
      <c r="C59" s="236" t="s">
        <v>62</v>
      </c>
      <c r="D59" s="250"/>
      <c r="E59" s="238"/>
      <c r="F59" s="238"/>
      <c r="G59" s="240"/>
      <c r="H59" s="267">
        <v>327.71276</v>
      </c>
      <c r="I59" s="184"/>
      <c r="J59" s="190">
        <v>390.46719600000006</v>
      </c>
      <c r="K59" s="273"/>
      <c r="L59" s="190">
        <v>337.62292199999996</v>
      </c>
      <c r="M59" s="190"/>
      <c r="N59" s="190">
        <f>N60+N63</f>
        <v>100.57</v>
      </c>
      <c r="O59" s="186"/>
      <c r="P59" s="190"/>
      <c r="Q59" s="273"/>
      <c r="R59" s="190">
        <v>347.6165604912</v>
      </c>
      <c r="S59" s="184"/>
      <c r="T59" s="194"/>
      <c r="U59" s="272"/>
      <c r="V59" s="190">
        <v>357.90601068173953</v>
      </c>
      <c r="W59" s="52"/>
      <c r="X59" s="76"/>
      <c r="Y59" s="49"/>
      <c r="Z59" s="76">
        <v>368.50002859791903</v>
      </c>
      <c r="AA59" s="12"/>
      <c r="AB59" s="30"/>
    </row>
    <row r="60" spans="1:28" ht="27" customHeight="1" x14ac:dyDescent="0.25">
      <c r="A60" s="14" t="s">
        <v>187</v>
      </c>
      <c r="B60" s="245" t="s">
        <v>72</v>
      </c>
      <c r="C60" s="236" t="s">
        <v>62</v>
      </c>
      <c r="D60" s="250"/>
      <c r="E60" s="239"/>
      <c r="F60" s="239"/>
      <c r="G60" s="240"/>
      <c r="H60" s="242">
        <v>251.70276000000001</v>
      </c>
      <c r="I60" s="184"/>
      <c r="J60" s="190">
        <v>299.89800000000002</v>
      </c>
      <c r="K60" s="273"/>
      <c r="L60" s="190">
        <v>259.31099999999998</v>
      </c>
      <c r="M60" s="190">
        <v>13.438945941161096</v>
      </c>
      <c r="N60" s="190">
        <v>75.5</v>
      </c>
      <c r="O60" s="186"/>
      <c r="P60" s="190"/>
      <c r="Q60" s="273"/>
      <c r="R60" s="190">
        <v>266.98660560000002</v>
      </c>
      <c r="S60" s="184"/>
      <c r="T60" s="194"/>
      <c r="U60" s="272"/>
      <c r="V60" s="190">
        <v>274.88940912576004</v>
      </c>
      <c r="W60" s="52"/>
      <c r="X60" s="76"/>
      <c r="Y60" s="49"/>
      <c r="Z60" s="76">
        <v>283.0261356358825</v>
      </c>
      <c r="AA60" s="12"/>
      <c r="AB60" s="30"/>
    </row>
    <row r="61" spans="1:28" ht="18.75" customHeight="1" x14ac:dyDescent="0.25">
      <c r="A61" s="41"/>
      <c r="B61" s="246" t="s">
        <v>54</v>
      </c>
      <c r="C61" s="247" t="s">
        <v>60</v>
      </c>
      <c r="D61" s="274"/>
      <c r="E61" s="275"/>
      <c r="F61" s="275"/>
      <c r="G61" s="206"/>
      <c r="H61" s="260">
        <v>1</v>
      </c>
      <c r="I61" s="184"/>
      <c r="J61" s="232">
        <v>0.5</v>
      </c>
      <c r="K61" s="276"/>
      <c r="L61" s="232">
        <v>0.5</v>
      </c>
      <c r="M61" s="259"/>
      <c r="N61" s="259">
        <v>0.5</v>
      </c>
      <c r="O61" s="232"/>
      <c r="P61" s="232"/>
      <c r="Q61" s="276"/>
      <c r="R61" s="232">
        <v>0.5</v>
      </c>
      <c r="S61" s="230"/>
      <c r="T61" s="255"/>
      <c r="U61" s="277"/>
      <c r="V61" s="232">
        <v>0.5</v>
      </c>
      <c r="W61" s="98"/>
      <c r="X61" s="98"/>
      <c r="Y61" s="100"/>
      <c r="Z61" s="98">
        <v>0.5</v>
      </c>
      <c r="AA61" s="12"/>
      <c r="AB61" s="8"/>
    </row>
    <row r="62" spans="1:28" ht="18.75" customHeight="1" x14ac:dyDescent="0.25">
      <c r="A62" s="41"/>
      <c r="B62" s="249" t="s">
        <v>55</v>
      </c>
      <c r="C62" s="247" t="s">
        <v>61</v>
      </c>
      <c r="D62" s="274"/>
      <c r="E62" s="238"/>
      <c r="F62" s="275"/>
      <c r="G62" s="206"/>
      <c r="H62" s="255">
        <v>20975.23</v>
      </c>
      <c r="I62" s="184"/>
      <c r="J62" s="259">
        <v>49983</v>
      </c>
      <c r="K62" s="276"/>
      <c r="L62" s="259">
        <v>43218.5</v>
      </c>
      <c r="M62" s="259"/>
      <c r="N62" s="259">
        <v>20133.330000000002</v>
      </c>
      <c r="O62" s="232"/>
      <c r="P62" s="259"/>
      <c r="Q62" s="276"/>
      <c r="R62" s="259">
        <v>44497.767599999999</v>
      </c>
      <c r="S62" s="230"/>
      <c r="T62" s="260"/>
      <c r="U62" s="277"/>
      <c r="V62" s="259">
        <v>45814.901520960004</v>
      </c>
      <c r="W62" s="98"/>
      <c r="X62" s="99"/>
      <c r="Y62" s="100"/>
      <c r="Z62" s="99">
        <v>47171.022605980419</v>
      </c>
      <c r="AA62" s="12"/>
      <c r="AB62" s="30"/>
    </row>
    <row r="63" spans="1:28" ht="36.75" customHeight="1" x14ac:dyDescent="0.25">
      <c r="A63" s="33" t="s">
        <v>188</v>
      </c>
      <c r="B63" s="245" t="s">
        <v>237</v>
      </c>
      <c r="C63" s="236" t="s">
        <v>62</v>
      </c>
      <c r="D63" s="250"/>
      <c r="E63" s="239"/>
      <c r="F63" s="238"/>
      <c r="G63" s="240"/>
      <c r="H63" s="207">
        <v>76.010000000000005</v>
      </c>
      <c r="I63" s="184"/>
      <c r="J63" s="190">
        <v>90.569196000000005</v>
      </c>
      <c r="K63" s="273"/>
      <c r="L63" s="190">
        <v>78.311921999999996</v>
      </c>
      <c r="M63" s="190">
        <v>4.058561674230651</v>
      </c>
      <c r="N63" s="190">
        <v>25.07</v>
      </c>
      <c r="O63" s="186"/>
      <c r="P63" s="190"/>
      <c r="Q63" s="273"/>
      <c r="R63" s="190">
        <v>80.629954891200001</v>
      </c>
      <c r="S63" s="184"/>
      <c r="T63" s="194"/>
      <c r="U63" s="272"/>
      <c r="V63" s="190">
        <v>83.016601555979534</v>
      </c>
      <c r="W63" s="52"/>
      <c r="X63" s="76"/>
      <c r="Y63" s="49"/>
      <c r="Z63" s="76">
        <v>85.473892962036516</v>
      </c>
      <c r="AA63" s="12"/>
      <c r="AB63" s="30"/>
    </row>
    <row r="64" spans="1:28" s="106" customFormat="1" ht="31.5" x14ac:dyDescent="0.25">
      <c r="A64" s="83" t="s">
        <v>189</v>
      </c>
      <c r="B64" s="268" t="s">
        <v>41</v>
      </c>
      <c r="C64" s="269" t="s">
        <v>62</v>
      </c>
      <c r="D64" s="270"/>
      <c r="E64" s="220"/>
      <c r="F64" s="220"/>
      <c r="G64" s="220"/>
      <c r="H64" s="202">
        <v>41.595191999999997</v>
      </c>
      <c r="I64" s="222"/>
      <c r="J64" s="202">
        <v>49.876326899999995</v>
      </c>
      <c r="K64" s="199"/>
      <c r="L64" s="205">
        <v>59.780000370783171</v>
      </c>
      <c r="M64" s="205"/>
      <c r="N64" s="202">
        <f>N66+N75</f>
        <v>32.700000000000003</v>
      </c>
      <c r="O64" s="222"/>
      <c r="P64" s="205"/>
      <c r="Q64" s="199"/>
      <c r="R64" s="205">
        <v>61.549488381758358</v>
      </c>
      <c r="S64" s="222"/>
      <c r="T64" s="205"/>
      <c r="U64" s="199"/>
      <c r="V64" s="205">
        <v>63.371353237858408</v>
      </c>
      <c r="W64" s="84"/>
      <c r="X64" s="79"/>
      <c r="Y64" s="78"/>
      <c r="Z64" s="79">
        <v>65.24714529369902</v>
      </c>
      <c r="AA64" s="104"/>
      <c r="AB64" s="105"/>
    </row>
    <row r="65" spans="1:29" ht="47.25" x14ac:dyDescent="0.25">
      <c r="A65" s="22" t="s">
        <v>190</v>
      </c>
      <c r="B65" s="271" t="s">
        <v>73</v>
      </c>
      <c r="C65" s="236" t="s">
        <v>62</v>
      </c>
      <c r="D65" s="250"/>
      <c r="E65" s="213"/>
      <c r="F65" s="239"/>
      <c r="G65" s="240"/>
      <c r="H65" s="184"/>
      <c r="I65" s="184"/>
      <c r="J65" s="186"/>
      <c r="K65" s="186"/>
      <c r="L65" s="186"/>
      <c r="M65" s="186"/>
      <c r="N65" s="186"/>
      <c r="O65" s="186"/>
      <c r="P65" s="186"/>
      <c r="Q65" s="186"/>
      <c r="R65" s="186"/>
      <c r="S65" s="184"/>
      <c r="T65" s="207"/>
      <c r="U65" s="184"/>
      <c r="V65" s="186"/>
      <c r="W65" s="52"/>
      <c r="X65" s="52"/>
      <c r="Y65" s="52"/>
      <c r="Z65" s="52"/>
      <c r="AA65" s="12"/>
      <c r="AB65" s="8"/>
    </row>
    <row r="66" spans="1:29" ht="110.25" x14ac:dyDescent="0.25">
      <c r="A66" s="22" t="s">
        <v>191</v>
      </c>
      <c r="B66" s="271" t="s">
        <v>75</v>
      </c>
      <c r="C66" s="236" t="s">
        <v>62</v>
      </c>
      <c r="D66" s="250"/>
      <c r="E66" s="239"/>
      <c r="F66" s="239"/>
      <c r="G66" s="240"/>
      <c r="H66" s="241">
        <v>25.030192</v>
      </c>
      <c r="I66" s="184"/>
      <c r="J66" s="190">
        <v>46.176326899999992</v>
      </c>
      <c r="K66" s="186"/>
      <c r="L66" s="190">
        <v>48.380000370783172</v>
      </c>
      <c r="M66" s="190"/>
      <c r="N66" s="190">
        <f>N67+N70</f>
        <v>19.2</v>
      </c>
      <c r="O66" s="186"/>
      <c r="P66" s="190"/>
      <c r="Q66" s="186"/>
      <c r="R66" s="190">
        <v>49.812048381758359</v>
      </c>
      <c r="S66" s="184"/>
      <c r="T66" s="194"/>
      <c r="U66" s="184"/>
      <c r="V66" s="190">
        <v>51.286485013858403</v>
      </c>
      <c r="W66" s="52"/>
      <c r="X66" s="76"/>
      <c r="Y66" s="52"/>
      <c r="Z66" s="76">
        <v>52.804564970268608</v>
      </c>
      <c r="AA66" s="12"/>
      <c r="AB66" s="30"/>
    </row>
    <row r="67" spans="1:29" ht="47.25" x14ac:dyDescent="0.25">
      <c r="A67" s="42" t="s">
        <v>192</v>
      </c>
      <c r="B67" s="271" t="s">
        <v>76</v>
      </c>
      <c r="C67" s="236" t="s">
        <v>62</v>
      </c>
      <c r="D67" s="250"/>
      <c r="E67" s="239"/>
      <c r="F67" s="239"/>
      <c r="G67" s="240"/>
      <c r="H67" s="241">
        <v>19.230191999999999</v>
      </c>
      <c r="I67" s="184"/>
      <c r="J67" s="190">
        <v>35.476326899999997</v>
      </c>
      <c r="K67" s="186"/>
      <c r="L67" s="190">
        <v>37.158218410739764</v>
      </c>
      <c r="M67" s="190">
        <v>1.9257466458877128</v>
      </c>
      <c r="N67" s="190">
        <v>14.4</v>
      </c>
      <c r="O67" s="186"/>
      <c r="P67" s="190"/>
      <c r="Q67" s="186"/>
      <c r="R67" s="190">
        <v>38.258101675697667</v>
      </c>
      <c r="S67" s="184"/>
      <c r="T67" s="194"/>
      <c r="U67" s="184"/>
      <c r="V67" s="190">
        <v>39.390541485298314</v>
      </c>
      <c r="W67" s="52"/>
      <c r="X67" s="76"/>
      <c r="Y67" s="52"/>
      <c r="Z67" s="76">
        <v>40.556501513263143</v>
      </c>
      <c r="AA67" s="12"/>
      <c r="AB67" s="30"/>
      <c r="AC67" s="32"/>
    </row>
    <row r="68" spans="1:29" ht="15.75" x14ac:dyDescent="0.25">
      <c r="A68" s="17"/>
      <c r="B68" s="278" t="s">
        <v>54</v>
      </c>
      <c r="C68" s="247" t="s">
        <v>60</v>
      </c>
      <c r="D68" s="274"/>
      <c r="E68" s="213"/>
      <c r="F68" s="213"/>
      <c r="G68" s="206"/>
      <c r="H68" s="184">
        <v>0.06</v>
      </c>
      <c r="I68" s="184"/>
      <c r="J68" s="193">
        <v>6.6500000000000004E-2</v>
      </c>
      <c r="K68" s="186"/>
      <c r="L68" s="193">
        <v>8.118819146910089E-2</v>
      </c>
      <c r="M68" s="186"/>
      <c r="N68" s="186">
        <v>4.5999999999999999E-2</v>
      </c>
      <c r="O68" s="186"/>
      <c r="P68" s="186"/>
      <c r="Q68" s="186"/>
      <c r="R68" s="186">
        <v>0.08</v>
      </c>
      <c r="S68" s="184"/>
      <c r="T68" s="207"/>
      <c r="U68" s="184"/>
      <c r="V68" s="193">
        <v>0.08</v>
      </c>
      <c r="W68" s="96"/>
      <c r="X68" s="96"/>
      <c r="Y68" s="96"/>
      <c r="Z68" s="96">
        <v>0.08</v>
      </c>
      <c r="AA68" s="12"/>
      <c r="AB68" s="8"/>
    </row>
    <row r="69" spans="1:29" ht="15.75" x14ac:dyDescent="0.25">
      <c r="A69" s="17"/>
      <c r="B69" s="279" t="s">
        <v>55</v>
      </c>
      <c r="C69" s="247" t="s">
        <v>61</v>
      </c>
      <c r="D69" s="274"/>
      <c r="E69" s="239"/>
      <c r="F69" s="239"/>
      <c r="G69" s="240"/>
      <c r="H69" s="184">
        <v>26708.6</v>
      </c>
      <c r="I69" s="184"/>
      <c r="J69" s="190">
        <v>44456.55</v>
      </c>
      <c r="K69" s="186"/>
      <c r="L69" s="190">
        <v>38140.007122507122</v>
      </c>
      <c r="M69" s="190"/>
      <c r="N69" s="190">
        <v>41775.75</v>
      </c>
      <c r="O69" s="186"/>
      <c r="P69" s="190"/>
      <c r="Q69" s="186"/>
      <c r="R69" s="190">
        <v>39268.951333333338</v>
      </c>
      <c r="S69" s="184"/>
      <c r="T69" s="194"/>
      <c r="U69" s="184"/>
      <c r="V69" s="190">
        <v>40431.312292800008</v>
      </c>
      <c r="W69" s="52"/>
      <c r="X69" s="76"/>
      <c r="Y69" s="52"/>
      <c r="Z69" s="76">
        <v>41628.079136666885</v>
      </c>
      <c r="AA69" s="12"/>
      <c r="AB69" s="30"/>
    </row>
    <row r="70" spans="1:29" ht="94.5" x14ac:dyDescent="0.25">
      <c r="A70" s="43" t="s">
        <v>193</v>
      </c>
      <c r="B70" s="271" t="s">
        <v>77</v>
      </c>
      <c r="C70" s="236" t="s">
        <v>62</v>
      </c>
      <c r="D70" s="250"/>
      <c r="E70" s="239"/>
      <c r="F70" s="239"/>
      <c r="G70" s="240"/>
      <c r="H70" s="184">
        <v>5.8</v>
      </c>
      <c r="I70" s="184"/>
      <c r="J70" s="190">
        <v>10.7</v>
      </c>
      <c r="K70" s="186"/>
      <c r="L70" s="190">
        <v>11.221781960043408</v>
      </c>
      <c r="M70" s="190">
        <v>0.58157548705808937</v>
      </c>
      <c r="N70" s="190">
        <v>4.8</v>
      </c>
      <c r="O70" s="186"/>
      <c r="P70" s="190"/>
      <c r="Q70" s="186"/>
      <c r="R70" s="190">
        <v>11.553946706060694</v>
      </c>
      <c r="S70" s="184"/>
      <c r="T70" s="194"/>
      <c r="U70" s="184"/>
      <c r="V70" s="190">
        <v>11.895943528560091</v>
      </c>
      <c r="W70" s="52"/>
      <c r="X70" s="76"/>
      <c r="Y70" s="52"/>
      <c r="Z70" s="76">
        <v>12.248063457005468</v>
      </c>
      <c r="AA70" s="12"/>
      <c r="AB70" s="30"/>
    </row>
    <row r="71" spans="1:29" ht="141.75" x14ac:dyDescent="0.25">
      <c r="A71" s="68" t="s">
        <v>194</v>
      </c>
      <c r="B71" s="271" t="s">
        <v>81</v>
      </c>
      <c r="C71" s="236" t="s">
        <v>62</v>
      </c>
      <c r="D71" s="250"/>
      <c r="E71" s="239"/>
      <c r="F71" s="213"/>
      <c r="G71" s="206"/>
      <c r="H71" s="184"/>
      <c r="I71" s="184"/>
      <c r="J71" s="190"/>
      <c r="K71" s="186"/>
      <c r="L71" s="190"/>
      <c r="M71" s="190"/>
      <c r="N71" s="190"/>
      <c r="O71" s="186"/>
      <c r="P71" s="190"/>
      <c r="Q71" s="186"/>
      <c r="R71" s="190"/>
      <c r="S71" s="184"/>
      <c r="T71" s="194"/>
      <c r="U71" s="184"/>
      <c r="V71" s="190"/>
      <c r="W71" s="52"/>
      <c r="X71" s="76"/>
      <c r="Y71" s="52"/>
      <c r="Z71" s="76"/>
      <c r="AA71" s="12"/>
      <c r="AB71" s="30"/>
    </row>
    <row r="72" spans="1:29" ht="15.75" x14ac:dyDescent="0.25">
      <c r="A72" s="68" t="s">
        <v>195</v>
      </c>
      <c r="B72" s="271" t="s">
        <v>82</v>
      </c>
      <c r="C72" s="236" t="s">
        <v>62</v>
      </c>
      <c r="D72" s="250"/>
      <c r="E72" s="213"/>
      <c r="F72" s="213"/>
      <c r="G72" s="206"/>
      <c r="H72" s="184"/>
      <c r="I72" s="184"/>
      <c r="J72" s="186"/>
      <c r="K72" s="186"/>
      <c r="L72" s="186"/>
      <c r="M72" s="186"/>
      <c r="N72" s="186"/>
      <c r="O72" s="186"/>
      <c r="P72" s="186"/>
      <c r="Q72" s="186"/>
      <c r="R72" s="186"/>
      <c r="S72" s="184"/>
      <c r="T72" s="207"/>
      <c r="U72" s="184"/>
      <c r="V72" s="186"/>
      <c r="W72" s="52"/>
      <c r="X72" s="52"/>
      <c r="Y72" s="52"/>
      <c r="Z72" s="52"/>
      <c r="AA72" s="12"/>
      <c r="AB72" s="8"/>
    </row>
    <row r="73" spans="1:29" ht="15.75" x14ac:dyDescent="0.25">
      <c r="A73" s="68" t="s">
        <v>196</v>
      </c>
      <c r="B73" s="271" t="s">
        <v>83</v>
      </c>
      <c r="C73" s="236" t="s">
        <v>62</v>
      </c>
      <c r="D73" s="250"/>
      <c r="E73" s="213"/>
      <c r="F73" s="213"/>
      <c r="G73" s="206"/>
      <c r="H73" s="184"/>
      <c r="I73" s="184"/>
      <c r="J73" s="186"/>
      <c r="K73" s="186"/>
      <c r="L73" s="186"/>
      <c r="M73" s="186"/>
      <c r="N73" s="186"/>
      <c r="O73" s="186"/>
      <c r="P73" s="186"/>
      <c r="Q73" s="186"/>
      <c r="R73" s="186"/>
      <c r="S73" s="184"/>
      <c r="T73" s="207"/>
      <c r="U73" s="184"/>
      <c r="V73" s="186"/>
      <c r="W73" s="52"/>
      <c r="X73" s="52"/>
      <c r="Y73" s="52"/>
      <c r="Z73" s="52"/>
      <c r="AA73" s="12"/>
      <c r="AB73" s="8"/>
    </row>
    <row r="74" spans="1:29" ht="31.5" x14ac:dyDescent="0.25">
      <c r="A74" s="68" t="s">
        <v>197</v>
      </c>
      <c r="B74" s="271" t="s">
        <v>84</v>
      </c>
      <c r="C74" s="236" t="s">
        <v>62</v>
      </c>
      <c r="D74" s="250"/>
      <c r="E74" s="213"/>
      <c r="F74" s="213"/>
      <c r="G74" s="206"/>
      <c r="H74" s="184"/>
      <c r="I74" s="184"/>
      <c r="J74" s="186"/>
      <c r="K74" s="186"/>
      <c r="L74" s="186"/>
      <c r="M74" s="186"/>
      <c r="N74" s="186"/>
      <c r="O74" s="186"/>
      <c r="P74" s="186"/>
      <c r="Q74" s="186"/>
      <c r="R74" s="186"/>
      <c r="S74" s="184"/>
      <c r="T74" s="207"/>
      <c r="U74" s="184"/>
      <c r="V74" s="186"/>
      <c r="W74" s="52"/>
      <c r="X74" s="52"/>
      <c r="Y74" s="52"/>
      <c r="Z74" s="52"/>
      <c r="AA74" s="12"/>
      <c r="AB74" s="8"/>
    </row>
    <row r="75" spans="1:29" ht="31.5" x14ac:dyDescent="0.25">
      <c r="A75" s="68" t="s">
        <v>198</v>
      </c>
      <c r="B75" s="271" t="s">
        <v>85</v>
      </c>
      <c r="C75" s="236" t="s">
        <v>62</v>
      </c>
      <c r="D75" s="250"/>
      <c r="E75" s="239"/>
      <c r="F75" s="239"/>
      <c r="G75" s="240"/>
      <c r="H75" s="241">
        <v>16.565000000000001</v>
      </c>
      <c r="I75" s="184"/>
      <c r="J75" s="193">
        <v>3.7</v>
      </c>
      <c r="K75" s="186"/>
      <c r="L75" s="190">
        <v>11.399999999999999</v>
      </c>
      <c r="M75" s="190">
        <v>0.59081174238361078</v>
      </c>
      <c r="N75" s="190">
        <v>13.5</v>
      </c>
      <c r="O75" s="186"/>
      <c r="P75" s="190"/>
      <c r="Q75" s="186"/>
      <c r="R75" s="190">
        <v>11.737439999999999</v>
      </c>
      <c r="S75" s="184"/>
      <c r="T75" s="194"/>
      <c r="U75" s="184"/>
      <c r="V75" s="190">
        <v>12.084868223999999</v>
      </c>
      <c r="W75" s="52"/>
      <c r="X75" s="76"/>
      <c r="Y75" s="52"/>
      <c r="Z75" s="76">
        <v>12.442580323430398</v>
      </c>
      <c r="AA75" s="12"/>
      <c r="AB75" s="30"/>
    </row>
    <row r="76" spans="1:29" ht="47.25" x14ac:dyDescent="0.25">
      <c r="A76" s="69" t="s">
        <v>199</v>
      </c>
      <c r="B76" s="280" t="s">
        <v>238</v>
      </c>
      <c r="C76" s="262" t="s">
        <v>62</v>
      </c>
      <c r="D76" s="263"/>
      <c r="E76" s="281"/>
      <c r="F76" s="282"/>
      <c r="G76" s="265"/>
      <c r="H76" s="272"/>
      <c r="I76" s="184"/>
      <c r="J76" s="273"/>
      <c r="K76" s="273"/>
      <c r="L76" s="273"/>
      <c r="M76" s="273"/>
      <c r="N76" s="273"/>
      <c r="O76" s="186"/>
      <c r="P76" s="273"/>
      <c r="Q76" s="273"/>
      <c r="R76" s="273"/>
      <c r="S76" s="184"/>
      <c r="T76" s="272"/>
      <c r="U76" s="272"/>
      <c r="V76" s="273"/>
      <c r="W76" s="52"/>
      <c r="X76" s="49"/>
      <c r="Y76" s="49"/>
      <c r="Z76" s="49"/>
      <c r="AA76" s="12"/>
      <c r="AB76" s="39"/>
    </row>
    <row r="77" spans="1:29" ht="47.25" x14ac:dyDescent="0.25">
      <c r="A77" s="68" t="s">
        <v>200</v>
      </c>
      <c r="B77" s="235" t="s">
        <v>42</v>
      </c>
      <c r="C77" s="236" t="s">
        <v>62</v>
      </c>
      <c r="D77" s="250"/>
      <c r="E77" s="213"/>
      <c r="F77" s="239"/>
      <c r="G77" s="240"/>
      <c r="H77" s="184"/>
      <c r="I77" s="184"/>
      <c r="J77" s="186"/>
      <c r="K77" s="186"/>
      <c r="L77" s="186"/>
      <c r="M77" s="186"/>
      <c r="N77" s="186"/>
      <c r="O77" s="186"/>
      <c r="P77" s="186"/>
      <c r="Q77" s="186"/>
      <c r="R77" s="186"/>
      <c r="S77" s="184"/>
      <c r="T77" s="207"/>
      <c r="U77" s="184"/>
      <c r="V77" s="186"/>
      <c r="W77" s="52"/>
      <c r="X77" s="52"/>
      <c r="Y77" s="52"/>
      <c r="Z77" s="52"/>
      <c r="AA77" s="12"/>
      <c r="AB77" s="8"/>
    </row>
    <row r="78" spans="1:29" s="106" customFormat="1" ht="32.25" customHeight="1" x14ac:dyDescent="0.25">
      <c r="A78" s="85" t="s">
        <v>91</v>
      </c>
      <c r="B78" s="283" t="s">
        <v>92</v>
      </c>
      <c r="C78" s="218" t="s">
        <v>10</v>
      </c>
      <c r="D78" s="219"/>
      <c r="E78" s="220"/>
      <c r="F78" s="220"/>
      <c r="G78" s="220"/>
      <c r="H78" s="199">
        <v>818.91</v>
      </c>
      <c r="I78" s="222"/>
      <c r="J78" s="202">
        <v>793.5249</v>
      </c>
      <c r="K78" s="223"/>
      <c r="L78" s="202">
        <v>887.12408357039999</v>
      </c>
      <c r="M78" s="205">
        <v>45.975730309183511</v>
      </c>
      <c r="N78" s="205">
        <f>N79</f>
        <v>652.48716000000002</v>
      </c>
      <c r="O78" s="222"/>
      <c r="P78" s="205"/>
      <c r="Q78" s="222"/>
      <c r="R78" s="202">
        <v>890.8652319432</v>
      </c>
      <c r="S78" s="223"/>
      <c r="T78" s="202"/>
      <c r="U78" s="223"/>
      <c r="V78" s="202">
        <v>896.05376159079105</v>
      </c>
      <c r="W78" s="82"/>
      <c r="X78" s="81"/>
      <c r="Y78" s="82"/>
      <c r="Z78" s="81">
        <v>901.4863190586733</v>
      </c>
      <c r="AA78" s="104"/>
      <c r="AB78" s="105"/>
    </row>
    <row r="79" spans="1:29" ht="15.75" x14ac:dyDescent="0.25">
      <c r="A79" s="44"/>
      <c r="B79" s="284" t="s">
        <v>93</v>
      </c>
      <c r="C79" s="285" t="s">
        <v>94</v>
      </c>
      <c r="D79" s="286"/>
      <c r="E79" s="239"/>
      <c r="F79" s="239"/>
      <c r="G79" s="240"/>
      <c r="H79" s="184">
        <v>818.91</v>
      </c>
      <c r="I79" s="184"/>
      <c r="J79" s="193">
        <v>793.5249</v>
      </c>
      <c r="K79" s="186"/>
      <c r="L79" s="190">
        <v>887.12408357039999</v>
      </c>
      <c r="M79" s="190"/>
      <c r="N79" s="190">
        <f>N80*N81</f>
        <v>652.48716000000002</v>
      </c>
      <c r="O79" s="186"/>
      <c r="P79" s="190"/>
      <c r="Q79" s="186"/>
      <c r="R79" s="190">
        <v>890.8652319432</v>
      </c>
      <c r="S79" s="184"/>
      <c r="T79" s="194"/>
      <c r="U79" s="184"/>
      <c r="V79" s="190">
        <v>896.05376159079105</v>
      </c>
      <c r="W79" s="52"/>
      <c r="X79" s="76"/>
      <c r="Y79" s="52"/>
      <c r="Z79" s="76">
        <v>901.4863190586733</v>
      </c>
      <c r="AA79" s="12"/>
      <c r="AB79" s="30"/>
    </row>
    <row r="80" spans="1:29" ht="15.75" x14ac:dyDescent="0.25">
      <c r="A80" s="44"/>
      <c r="B80" s="284" t="s">
        <v>95</v>
      </c>
      <c r="C80" s="285" t="s">
        <v>96</v>
      </c>
      <c r="D80" s="286"/>
      <c r="E80" s="239"/>
      <c r="F80" s="239"/>
      <c r="G80" s="240"/>
      <c r="H80" s="241">
        <v>27</v>
      </c>
      <c r="I80" s="184"/>
      <c r="J80" s="193">
        <v>21.11</v>
      </c>
      <c r="K80" s="186"/>
      <c r="L80" s="193">
        <v>24.028279619999999</v>
      </c>
      <c r="M80" s="193"/>
      <c r="N80" s="193">
        <v>17.672999999999998</v>
      </c>
      <c r="O80" s="193"/>
      <c r="P80" s="193"/>
      <c r="Q80" s="193"/>
      <c r="R80" s="193">
        <v>23.947990105999999</v>
      </c>
      <c r="S80" s="241"/>
      <c r="T80" s="242"/>
      <c r="U80" s="241"/>
      <c r="V80" s="193">
        <v>23.869306382279998</v>
      </c>
      <c r="W80" s="96"/>
      <c r="X80" s="96"/>
      <c r="Y80" s="96"/>
      <c r="Z80" s="96">
        <v>23.792196333034397</v>
      </c>
      <c r="AA80" s="12"/>
      <c r="AB80" s="30"/>
    </row>
    <row r="81" spans="1:28" ht="15.75" x14ac:dyDescent="0.25">
      <c r="A81" s="44"/>
      <c r="B81" s="284" t="s">
        <v>97</v>
      </c>
      <c r="C81" s="285" t="s">
        <v>61</v>
      </c>
      <c r="D81" s="286"/>
      <c r="E81" s="213"/>
      <c r="F81" s="191"/>
      <c r="G81" s="192"/>
      <c r="H81" s="184">
        <v>30.33</v>
      </c>
      <c r="I81" s="184"/>
      <c r="J81" s="193">
        <v>37.590000000000003</v>
      </c>
      <c r="K81" s="186"/>
      <c r="L81" s="193">
        <v>36.92</v>
      </c>
      <c r="M81" s="186"/>
      <c r="N81" s="186">
        <v>36.92</v>
      </c>
      <c r="O81" s="186"/>
      <c r="P81" s="186"/>
      <c r="Q81" s="287">
        <v>103.5</v>
      </c>
      <c r="R81" s="193">
        <v>37.200000000000003</v>
      </c>
      <c r="S81" s="184"/>
      <c r="T81" s="207"/>
      <c r="U81" s="184">
        <v>104</v>
      </c>
      <c r="V81" s="193">
        <v>37.54</v>
      </c>
      <c r="W81" s="52"/>
      <c r="X81" s="52"/>
      <c r="Y81" s="52">
        <v>104</v>
      </c>
      <c r="Z81" s="96">
        <v>37.89</v>
      </c>
      <c r="AA81" s="12"/>
      <c r="AB81" s="8"/>
    </row>
    <row r="82" spans="1:28" ht="15.75" hidden="1" x14ac:dyDescent="0.25">
      <c r="A82" s="44"/>
      <c r="B82" s="284" t="s">
        <v>98</v>
      </c>
      <c r="C82" s="285" t="s">
        <v>94</v>
      </c>
      <c r="D82" s="286"/>
      <c r="E82" s="239"/>
      <c r="F82" s="239"/>
      <c r="G82" s="240"/>
      <c r="H82" s="184"/>
      <c r="I82" s="184"/>
      <c r="J82" s="193"/>
      <c r="K82" s="193"/>
      <c r="L82" s="193"/>
      <c r="M82" s="193"/>
      <c r="N82" s="193"/>
      <c r="O82" s="193"/>
      <c r="P82" s="193"/>
      <c r="Q82" s="193"/>
      <c r="R82" s="193"/>
      <c r="S82" s="241"/>
      <c r="T82" s="242"/>
      <c r="U82" s="241"/>
      <c r="V82" s="193"/>
      <c r="W82" s="96"/>
      <c r="X82" s="96"/>
      <c r="Y82" s="96"/>
      <c r="Z82" s="96"/>
      <c r="AA82" s="12"/>
      <c r="AB82" s="30"/>
    </row>
    <row r="83" spans="1:28" ht="15.75" hidden="1" x14ac:dyDescent="0.25">
      <c r="A83" s="44"/>
      <c r="B83" s="284" t="s">
        <v>99</v>
      </c>
      <c r="C83" s="285" t="s">
        <v>96</v>
      </c>
      <c r="D83" s="286"/>
      <c r="E83" s="213"/>
      <c r="F83" s="181"/>
      <c r="G83" s="192"/>
      <c r="H83" s="184"/>
      <c r="I83" s="184"/>
      <c r="J83" s="193"/>
      <c r="K83" s="186"/>
      <c r="L83" s="193"/>
      <c r="M83" s="193"/>
      <c r="N83" s="193"/>
      <c r="O83" s="186"/>
      <c r="P83" s="186"/>
      <c r="Q83" s="186"/>
      <c r="R83" s="193"/>
      <c r="S83" s="184"/>
      <c r="T83" s="207"/>
      <c r="U83" s="184"/>
      <c r="V83" s="193"/>
      <c r="W83" s="52"/>
      <c r="X83" s="52"/>
      <c r="Y83" s="52"/>
      <c r="Z83" s="96"/>
      <c r="AA83" s="12"/>
      <c r="AB83" s="8"/>
    </row>
    <row r="84" spans="1:28" ht="15.75" hidden="1" x14ac:dyDescent="0.25">
      <c r="A84" s="44"/>
      <c r="B84" s="284" t="s">
        <v>97</v>
      </c>
      <c r="C84" s="285" t="s">
        <v>61</v>
      </c>
      <c r="D84" s="286"/>
      <c r="E84" s="191"/>
      <c r="F84" s="288"/>
      <c r="G84" s="289"/>
      <c r="H84" s="184"/>
      <c r="I84" s="184"/>
      <c r="J84" s="187"/>
      <c r="K84" s="190"/>
      <c r="L84" s="187"/>
      <c r="M84" s="290"/>
      <c r="N84" s="290"/>
      <c r="O84" s="186"/>
      <c r="P84" s="193"/>
      <c r="Q84" s="190"/>
      <c r="R84" s="185"/>
      <c r="S84" s="184"/>
      <c r="T84" s="242"/>
      <c r="U84" s="189"/>
      <c r="V84" s="185"/>
      <c r="W84" s="52"/>
      <c r="X84" s="96"/>
      <c r="Y84" s="76"/>
      <c r="Z84" s="93"/>
      <c r="AA84" s="12"/>
      <c r="AB84" s="40"/>
    </row>
    <row r="85" spans="1:28" ht="15.75" hidden="1" x14ac:dyDescent="0.25">
      <c r="A85" s="44"/>
      <c r="B85" s="284" t="s">
        <v>100</v>
      </c>
      <c r="C85" s="285" t="s">
        <v>94</v>
      </c>
      <c r="D85" s="286"/>
      <c r="E85" s="213"/>
      <c r="F85" s="213"/>
      <c r="G85" s="206"/>
      <c r="H85" s="184"/>
      <c r="I85" s="184"/>
      <c r="J85" s="186"/>
      <c r="K85" s="186"/>
      <c r="L85" s="186"/>
      <c r="M85" s="186"/>
      <c r="N85" s="186"/>
      <c r="O85" s="186"/>
      <c r="P85" s="186"/>
      <c r="Q85" s="186"/>
      <c r="R85" s="186"/>
      <c r="S85" s="184"/>
      <c r="T85" s="207"/>
      <c r="U85" s="184"/>
      <c r="V85" s="186"/>
      <c r="W85" s="52"/>
      <c r="X85" s="52"/>
      <c r="Y85" s="52"/>
      <c r="Z85" s="52"/>
      <c r="AA85" s="12"/>
      <c r="AB85" s="8"/>
    </row>
    <row r="86" spans="1:28" ht="15.75" hidden="1" x14ac:dyDescent="0.25">
      <c r="A86" s="44"/>
      <c r="B86" s="284" t="s">
        <v>101</v>
      </c>
      <c r="C86" s="285" t="s">
        <v>96</v>
      </c>
      <c r="D86" s="286"/>
      <c r="E86" s="213"/>
      <c r="F86" s="291"/>
      <c r="G86" s="206"/>
      <c r="H86" s="184"/>
      <c r="I86" s="184"/>
      <c r="J86" s="185"/>
      <c r="K86" s="186"/>
      <c r="L86" s="186"/>
      <c r="M86" s="186"/>
      <c r="N86" s="186"/>
      <c r="O86" s="186"/>
      <c r="P86" s="186"/>
      <c r="Q86" s="186"/>
      <c r="R86" s="186"/>
      <c r="S86" s="184"/>
      <c r="T86" s="207"/>
      <c r="U86" s="184"/>
      <c r="V86" s="186"/>
      <c r="W86" s="52"/>
      <c r="X86" s="52"/>
      <c r="Y86" s="52"/>
      <c r="Z86" s="101">
        <v>0</v>
      </c>
      <c r="AA86" s="12"/>
      <c r="AB86" s="8"/>
    </row>
    <row r="87" spans="1:28" ht="15.75" hidden="1" x14ac:dyDescent="0.25">
      <c r="A87" s="45"/>
      <c r="B87" s="284" t="s">
        <v>97</v>
      </c>
      <c r="C87" s="285" t="s">
        <v>61</v>
      </c>
      <c r="D87" s="286"/>
      <c r="E87" s="213"/>
      <c r="F87" s="291"/>
      <c r="G87" s="206"/>
      <c r="H87" s="184"/>
      <c r="I87" s="184"/>
      <c r="J87" s="186"/>
      <c r="K87" s="186"/>
      <c r="L87" s="186"/>
      <c r="M87" s="186"/>
      <c r="N87" s="186"/>
      <c r="O87" s="186"/>
      <c r="P87" s="186"/>
      <c r="Q87" s="186"/>
      <c r="R87" s="186"/>
      <c r="S87" s="184"/>
      <c r="T87" s="207"/>
      <c r="U87" s="184"/>
      <c r="V87" s="186"/>
      <c r="W87" s="52"/>
      <c r="X87" s="52"/>
      <c r="Y87" s="52"/>
      <c r="Z87" s="52"/>
      <c r="AA87" s="12"/>
      <c r="AB87" s="8"/>
    </row>
    <row r="88" spans="1:28" s="106" customFormat="1" ht="29.25" customHeight="1" x14ac:dyDescent="0.25">
      <c r="A88" s="78" t="s">
        <v>132</v>
      </c>
      <c r="B88" s="268" t="s">
        <v>102</v>
      </c>
      <c r="C88" s="269" t="s">
        <v>62</v>
      </c>
      <c r="D88" s="270"/>
      <c r="E88" s="220"/>
      <c r="F88" s="220"/>
      <c r="G88" s="221"/>
      <c r="H88" s="199">
        <v>19.3</v>
      </c>
      <c r="I88" s="222"/>
      <c r="J88" s="202">
        <v>6.843</v>
      </c>
      <c r="K88" s="222"/>
      <c r="L88" s="202">
        <v>35.679463492538552</v>
      </c>
      <c r="M88" s="205"/>
      <c r="N88" s="205"/>
      <c r="O88" s="222"/>
      <c r="P88" s="205"/>
      <c r="Q88" s="222"/>
      <c r="R88" s="205">
        <v>38.257767352037376</v>
      </c>
      <c r="S88" s="234">
        <v>107.22629660627607</v>
      </c>
      <c r="T88" s="205"/>
      <c r="U88" s="222"/>
      <c r="V88" s="205">
        <v>41.379564250927444</v>
      </c>
      <c r="W88" s="87">
        <v>108.15990350446789</v>
      </c>
      <c r="X88" s="79"/>
      <c r="Y88" s="84"/>
      <c r="Z88" s="79">
        <v>44.947078165155261</v>
      </c>
      <c r="AA88" s="104"/>
      <c r="AB88" s="105"/>
    </row>
    <row r="89" spans="1:28" ht="63" x14ac:dyDescent="0.25">
      <c r="A89" s="69" t="s">
        <v>74</v>
      </c>
      <c r="B89" s="280" t="s">
        <v>103</v>
      </c>
      <c r="C89" s="272" t="s">
        <v>59</v>
      </c>
      <c r="D89" s="292"/>
      <c r="E89" s="238"/>
      <c r="F89" s="238"/>
      <c r="G89" s="240"/>
      <c r="H89" s="207"/>
      <c r="I89" s="184"/>
      <c r="J89" s="190"/>
      <c r="K89" s="186"/>
      <c r="L89" s="190"/>
      <c r="M89" s="190"/>
      <c r="N89" s="190"/>
      <c r="O89" s="186"/>
      <c r="P89" s="190"/>
      <c r="Q89" s="186"/>
      <c r="R89" s="190"/>
      <c r="S89" s="184"/>
      <c r="T89" s="194"/>
      <c r="U89" s="184"/>
      <c r="V89" s="190"/>
      <c r="W89" s="52"/>
      <c r="X89" s="76"/>
      <c r="Y89" s="52"/>
      <c r="Z89" s="76"/>
      <c r="AA89" s="12"/>
      <c r="AB89" s="30"/>
    </row>
    <row r="90" spans="1:28" ht="31.5" hidden="1" x14ac:dyDescent="0.25">
      <c r="A90" s="46" t="s">
        <v>133</v>
      </c>
      <c r="B90" s="235" t="s">
        <v>104</v>
      </c>
      <c r="C90" s="184" t="s">
        <v>59</v>
      </c>
      <c r="D90" s="237"/>
      <c r="E90" s="239"/>
      <c r="F90" s="239"/>
      <c r="G90" s="240"/>
      <c r="H90" s="184"/>
      <c r="I90" s="184"/>
      <c r="J90" s="190"/>
      <c r="K90" s="186"/>
      <c r="L90" s="190"/>
      <c r="M90" s="190"/>
      <c r="N90" s="190"/>
      <c r="O90" s="186"/>
      <c r="P90" s="190"/>
      <c r="Q90" s="186"/>
      <c r="R90" s="190"/>
      <c r="S90" s="184"/>
      <c r="T90" s="194"/>
      <c r="U90" s="184"/>
      <c r="V90" s="190"/>
      <c r="W90" s="52"/>
      <c r="X90" s="76"/>
      <c r="Y90" s="52"/>
      <c r="Z90" s="76"/>
      <c r="AA90" s="12"/>
      <c r="AB90" s="30"/>
    </row>
    <row r="91" spans="1:28" ht="15.75" hidden="1" customHeight="1" x14ac:dyDescent="0.25">
      <c r="A91" s="17" t="s">
        <v>134</v>
      </c>
      <c r="B91" s="235" t="s">
        <v>105</v>
      </c>
      <c r="C91" s="184" t="s">
        <v>59</v>
      </c>
      <c r="D91" s="237"/>
      <c r="E91" s="213"/>
      <c r="F91" s="213"/>
      <c r="G91" s="206"/>
      <c r="H91" s="184"/>
      <c r="I91" s="184"/>
      <c r="J91" s="186"/>
      <c r="K91" s="186"/>
      <c r="L91" s="186"/>
      <c r="M91" s="186"/>
      <c r="N91" s="186"/>
      <c r="O91" s="186"/>
      <c r="P91" s="186"/>
      <c r="Q91" s="186"/>
      <c r="R91" s="186"/>
      <c r="S91" s="184"/>
      <c r="T91" s="207"/>
      <c r="U91" s="184"/>
      <c r="V91" s="186"/>
      <c r="W91" s="52"/>
      <c r="X91" s="52"/>
      <c r="Y91" s="52"/>
      <c r="Z91" s="52"/>
      <c r="AA91" s="12"/>
      <c r="AB91" s="8"/>
    </row>
    <row r="92" spans="1:28" ht="31.5" hidden="1" x14ac:dyDescent="0.25">
      <c r="A92" s="17" t="s">
        <v>135</v>
      </c>
      <c r="B92" s="235" t="s">
        <v>106</v>
      </c>
      <c r="C92" s="184" t="s">
        <v>59</v>
      </c>
      <c r="D92" s="237"/>
      <c r="E92" s="213"/>
      <c r="F92" s="213"/>
      <c r="G92" s="206"/>
      <c r="H92" s="184"/>
      <c r="I92" s="184"/>
      <c r="J92" s="186"/>
      <c r="K92" s="186"/>
      <c r="L92" s="186"/>
      <c r="M92" s="186"/>
      <c r="N92" s="186"/>
      <c r="O92" s="186"/>
      <c r="P92" s="186"/>
      <c r="Q92" s="186"/>
      <c r="R92" s="186"/>
      <c r="S92" s="184"/>
      <c r="T92" s="207"/>
      <c r="U92" s="184"/>
      <c r="V92" s="186"/>
      <c r="W92" s="52"/>
      <c r="X92" s="52"/>
      <c r="Y92" s="52"/>
      <c r="Z92" s="52"/>
      <c r="AA92" s="12"/>
      <c r="AB92" s="8"/>
    </row>
    <row r="93" spans="1:28" ht="31.5" hidden="1" x14ac:dyDescent="0.25">
      <c r="A93" s="17" t="s">
        <v>136</v>
      </c>
      <c r="B93" s="235" t="s">
        <v>107</v>
      </c>
      <c r="C93" s="184" t="s">
        <v>59</v>
      </c>
      <c r="D93" s="237"/>
      <c r="E93" s="239"/>
      <c r="F93" s="213"/>
      <c r="G93" s="206"/>
      <c r="H93" s="184"/>
      <c r="I93" s="184"/>
      <c r="J93" s="190"/>
      <c r="K93" s="186"/>
      <c r="L93" s="190"/>
      <c r="M93" s="190"/>
      <c r="N93" s="190"/>
      <c r="O93" s="186"/>
      <c r="P93" s="190"/>
      <c r="Q93" s="186"/>
      <c r="R93" s="190"/>
      <c r="S93" s="184"/>
      <c r="T93" s="194"/>
      <c r="U93" s="184"/>
      <c r="V93" s="190"/>
      <c r="W93" s="52"/>
      <c r="X93" s="76"/>
      <c r="Y93" s="52"/>
      <c r="Z93" s="76"/>
      <c r="AA93" s="12"/>
      <c r="AB93" s="30"/>
    </row>
    <row r="94" spans="1:28" ht="31.5" hidden="1" x14ac:dyDescent="0.25">
      <c r="A94" s="17" t="s">
        <v>137</v>
      </c>
      <c r="B94" s="235" t="s">
        <v>108</v>
      </c>
      <c r="C94" s="184" t="s">
        <v>59</v>
      </c>
      <c r="D94" s="237"/>
      <c r="E94" s="213"/>
      <c r="F94" s="213"/>
      <c r="G94" s="206"/>
      <c r="H94" s="184"/>
      <c r="I94" s="184"/>
      <c r="J94" s="186"/>
      <c r="K94" s="186"/>
      <c r="L94" s="186"/>
      <c r="M94" s="186"/>
      <c r="N94" s="186"/>
      <c r="O94" s="186"/>
      <c r="P94" s="186"/>
      <c r="Q94" s="186"/>
      <c r="R94" s="186"/>
      <c r="S94" s="184"/>
      <c r="T94" s="207"/>
      <c r="U94" s="184"/>
      <c r="V94" s="186"/>
      <c r="W94" s="52"/>
      <c r="X94" s="52"/>
      <c r="Y94" s="52"/>
      <c r="Z94" s="52"/>
      <c r="AA94" s="12"/>
      <c r="AB94" s="8"/>
    </row>
    <row r="95" spans="1:28" ht="31.5" hidden="1" customHeight="1" x14ac:dyDescent="0.25">
      <c r="A95" s="17" t="s">
        <v>138</v>
      </c>
      <c r="B95" s="235" t="s">
        <v>109</v>
      </c>
      <c r="C95" s="184" t="s">
        <v>59</v>
      </c>
      <c r="D95" s="237"/>
      <c r="E95" s="213"/>
      <c r="F95" s="213"/>
      <c r="G95" s="206"/>
      <c r="H95" s="184"/>
      <c r="I95" s="184"/>
      <c r="J95" s="186"/>
      <c r="K95" s="186"/>
      <c r="L95" s="186"/>
      <c r="M95" s="186"/>
      <c r="N95" s="186"/>
      <c r="O95" s="186"/>
      <c r="P95" s="186"/>
      <c r="Q95" s="186"/>
      <c r="R95" s="186"/>
      <c r="S95" s="184"/>
      <c r="T95" s="207"/>
      <c r="U95" s="184"/>
      <c r="V95" s="186"/>
      <c r="W95" s="52"/>
      <c r="X95" s="52"/>
      <c r="Y95" s="52"/>
      <c r="Z95" s="52"/>
      <c r="AA95" s="12"/>
      <c r="AB95" s="8"/>
    </row>
    <row r="96" spans="1:28" ht="31.5" hidden="1" x14ac:dyDescent="0.25">
      <c r="A96" s="17" t="s">
        <v>139</v>
      </c>
      <c r="B96" s="235" t="s">
        <v>110</v>
      </c>
      <c r="C96" s="184" t="s">
        <v>59</v>
      </c>
      <c r="D96" s="237"/>
      <c r="E96" s="213"/>
      <c r="F96" s="213"/>
      <c r="G96" s="206"/>
      <c r="H96" s="184"/>
      <c r="I96" s="184"/>
      <c r="J96" s="186"/>
      <c r="K96" s="186"/>
      <c r="L96" s="186"/>
      <c r="M96" s="186"/>
      <c r="N96" s="186"/>
      <c r="O96" s="186"/>
      <c r="P96" s="186"/>
      <c r="Q96" s="186"/>
      <c r="R96" s="186"/>
      <c r="S96" s="184"/>
      <c r="T96" s="207"/>
      <c r="U96" s="184"/>
      <c r="V96" s="186"/>
      <c r="W96" s="52"/>
      <c r="X96" s="52"/>
      <c r="Y96" s="52"/>
      <c r="Z96" s="52"/>
      <c r="AA96" s="12"/>
      <c r="AB96" s="8"/>
    </row>
    <row r="97" spans="1:28" ht="63" hidden="1" x14ac:dyDescent="0.25">
      <c r="A97" s="17" t="s">
        <v>140</v>
      </c>
      <c r="B97" s="235" t="s">
        <v>111</v>
      </c>
      <c r="C97" s="184" t="s">
        <v>59</v>
      </c>
      <c r="D97" s="237"/>
      <c r="E97" s="213"/>
      <c r="F97" s="213"/>
      <c r="G97" s="206"/>
      <c r="H97" s="184"/>
      <c r="I97" s="184"/>
      <c r="J97" s="186"/>
      <c r="K97" s="186"/>
      <c r="L97" s="186"/>
      <c r="M97" s="186"/>
      <c r="N97" s="186"/>
      <c r="O97" s="186"/>
      <c r="P97" s="186"/>
      <c r="Q97" s="186"/>
      <c r="R97" s="186"/>
      <c r="S97" s="184"/>
      <c r="T97" s="207"/>
      <c r="U97" s="184"/>
      <c r="V97" s="186"/>
      <c r="W97" s="52"/>
      <c r="X97" s="52"/>
      <c r="Y97" s="52"/>
      <c r="Z97" s="52"/>
      <c r="AA97" s="12"/>
      <c r="AB97" s="8"/>
    </row>
    <row r="98" spans="1:28" ht="31.5" hidden="1" customHeight="1" x14ac:dyDescent="0.25">
      <c r="A98" s="21" t="s">
        <v>141</v>
      </c>
      <c r="B98" s="235" t="s">
        <v>112</v>
      </c>
      <c r="C98" s="184" t="s">
        <v>59</v>
      </c>
      <c r="D98" s="237"/>
      <c r="E98" s="213"/>
      <c r="F98" s="213"/>
      <c r="G98" s="206"/>
      <c r="H98" s="184"/>
      <c r="I98" s="184"/>
      <c r="J98" s="186"/>
      <c r="K98" s="186"/>
      <c r="L98" s="186"/>
      <c r="M98" s="186"/>
      <c r="N98" s="186"/>
      <c r="O98" s="186"/>
      <c r="P98" s="186"/>
      <c r="Q98" s="186"/>
      <c r="R98" s="186"/>
      <c r="S98" s="184"/>
      <c r="T98" s="207"/>
      <c r="U98" s="184"/>
      <c r="V98" s="186"/>
      <c r="W98" s="52"/>
      <c r="X98" s="52"/>
      <c r="Y98" s="52"/>
      <c r="Z98" s="52"/>
      <c r="AA98" s="12"/>
      <c r="AB98" s="8"/>
    </row>
    <row r="99" spans="1:28" ht="12.75" hidden="1" customHeight="1" x14ac:dyDescent="0.25">
      <c r="B99" s="235" t="s">
        <v>113</v>
      </c>
      <c r="C99" s="184"/>
      <c r="D99" s="237"/>
      <c r="E99" s="213"/>
      <c r="F99" s="213"/>
      <c r="G99" s="206"/>
      <c r="H99" s="184"/>
      <c r="I99" s="184"/>
      <c r="J99" s="186"/>
      <c r="K99" s="186"/>
      <c r="L99" s="186"/>
      <c r="M99" s="186"/>
      <c r="N99" s="186"/>
      <c r="O99" s="186"/>
      <c r="P99" s="186"/>
      <c r="Q99" s="186"/>
      <c r="R99" s="186"/>
      <c r="S99" s="184"/>
      <c r="T99" s="207"/>
      <c r="U99" s="184"/>
      <c r="V99" s="186"/>
      <c r="W99" s="52"/>
      <c r="X99" s="52"/>
      <c r="Y99" s="52"/>
      <c r="Z99" s="52"/>
      <c r="AA99" s="12"/>
      <c r="AB99" s="8"/>
    </row>
    <row r="100" spans="1:28" ht="25.5" hidden="1" customHeight="1" x14ac:dyDescent="0.25">
      <c r="B100" s="235" t="s">
        <v>114</v>
      </c>
      <c r="C100" s="184"/>
      <c r="D100" s="237"/>
      <c r="E100" s="213"/>
      <c r="F100" s="213"/>
      <c r="G100" s="206"/>
      <c r="H100" s="184"/>
      <c r="I100" s="184"/>
      <c r="J100" s="186"/>
      <c r="K100" s="186"/>
      <c r="L100" s="186"/>
      <c r="M100" s="186"/>
      <c r="N100" s="186"/>
      <c r="O100" s="186"/>
      <c r="P100" s="186"/>
      <c r="Q100" s="186"/>
      <c r="R100" s="186"/>
      <c r="S100" s="184"/>
      <c r="T100" s="207"/>
      <c r="U100" s="184"/>
      <c r="V100" s="186"/>
      <c r="W100" s="52"/>
      <c r="X100" s="52"/>
      <c r="Y100" s="52"/>
      <c r="Z100" s="52"/>
      <c r="AA100" s="12"/>
      <c r="AB100" s="8"/>
    </row>
    <row r="101" spans="1:28" s="106" customFormat="1" ht="21" customHeight="1" x14ac:dyDescent="0.25">
      <c r="A101" s="86" t="s">
        <v>78</v>
      </c>
      <c r="B101" s="268" t="s">
        <v>115</v>
      </c>
      <c r="C101" s="199" t="s">
        <v>59</v>
      </c>
      <c r="D101" s="293"/>
      <c r="E101" s="220"/>
      <c r="F101" s="220"/>
      <c r="G101" s="221"/>
      <c r="H101" s="199">
        <v>19.3</v>
      </c>
      <c r="I101" s="222"/>
      <c r="J101" s="202">
        <v>6.843</v>
      </c>
      <c r="K101" s="222"/>
      <c r="L101" s="202">
        <v>35.679463492538552</v>
      </c>
      <c r="M101" s="202">
        <v>1.8491092976613277</v>
      </c>
      <c r="N101" s="202"/>
      <c r="O101" s="223"/>
      <c r="P101" s="202"/>
      <c r="Q101" s="223"/>
      <c r="R101" s="202">
        <v>38.257767352037376</v>
      </c>
      <c r="S101" s="223"/>
      <c r="T101" s="202"/>
      <c r="U101" s="223">
        <v>107.22629660627607</v>
      </c>
      <c r="V101" s="202">
        <v>41.379564250927444</v>
      </c>
      <c r="W101" s="82"/>
      <c r="X101" s="81"/>
      <c r="Y101" s="82">
        <v>108.15990350446789</v>
      </c>
      <c r="Z101" s="81">
        <v>44.947078165155261</v>
      </c>
      <c r="AA101" s="104"/>
      <c r="AB101" s="105"/>
    </row>
    <row r="102" spans="1:28" ht="15.75" customHeight="1" x14ac:dyDescent="0.25">
      <c r="A102" s="17" t="s">
        <v>79</v>
      </c>
      <c r="B102" s="294" t="s">
        <v>166</v>
      </c>
      <c r="C102" s="184" t="s">
        <v>59</v>
      </c>
      <c r="D102" s="237"/>
      <c r="E102" s="239"/>
      <c r="F102" s="239"/>
      <c r="G102" s="192"/>
      <c r="H102" s="184">
        <v>1.7</v>
      </c>
      <c r="I102" s="184"/>
      <c r="J102" s="193">
        <v>0</v>
      </c>
      <c r="K102" s="193"/>
      <c r="L102" s="193">
        <v>19.458244862138553</v>
      </c>
      <c r="M102" s="193"/>
      <c r="N102" s="193"/>
      <c r="O102" s="193"/>
      <c r="P102" s="193"/>
      <c r="Q102" s="193"/>
      <c r="R102" s="193">
        <v>19.660415508197374</v>
      </c>
      <c r="S102" s="241"/>
      <c r="T102" s="242"/>
      <c r="U102" s="241"/>
      <c r="V102" s="193">
        <v>20.052346834639444</v>
      </c>
      <c r="W102" s="96"/>
      <c r="X102" s="96"/>
      <c r="Y102" s="96"/>
      <c r="Z102" s="96">
        <v>20.460272983491258</v>
      </c>
      <c r="AA102" s="12"/>
      <c r="AB102" s="30"/>
    </row>
    <row r="103" spans="1:28" ht="31.5" hidden="1" x14ac:dyDescent="0.25">
      <c r="A103" s="17" t="s">
        <v>80</v>
      </c>
      <c r="B103" s="294" t="s">
        <v>116</v>
      </c>
      <c r="C103" s="184" t="s">
        <v>59</v>
      </c>
      <c r="D103" s="237"/>
      <c r="E103" s="239"/>
      <c r="F103" s="239"/>
      <c r="G103" s="240"/>
      <c r="H103" s="184"/>
      <c r="I103" s="184"/>
      <c r="J103" s="193"/>
      <c r="K103" s="186"/>
      <c r="L103" s="190"/>
      <c r="M103" s="190"/>
      <c r="N103" s="190"/>
      <c r="O103" s="186"/>
      <c r="P103" s="190"/>
      <c r="Q103" s="186"/>
      <c r="R103" s="190"/>
      <c r="S103" s="184"/>
      <c r="T103" s="194"/>
      <c r="U103" s="184"/>
      <c r="V103" s="190"/>
      <c r="W103" s="52"/>
      <c r="X103" s="76"/>
      <c r="Y103" s="52"/>
      <c r="Z103" s="76"/>
      <c r="AA103" s="12"/>
      <c r="AB103" s="30"/>
    </row>
    <row r="104" spans="1:28" ht="31.5" hidden="1" x14ac:dyDescent="0.25">
      <c r="A104" s="17" t="s">
        <v>142</v>
      </c>
      <c r="B104" s="294" t="s">
        <v>117</v>
      </c>
      <c r="C104" s="184" t="s">
        <v>59</v>
      </c>
      <c r="D104" s="237"/>
      <c r="E104" s="239"/>
      <c r="F104" s="239"/>
      <c r="G104" s="240"/>
      <c r="H104" s="184"/>
      <c r="I104" s="184"/>
      <c r="J104" s="193"/>
      <c r="K104" s="186"/>
      <c r="L104" s="190"/>
      <c r="M104" s="190"/>
      <c r="N104" s="190"/>
      <c r="O104" s="186"/>
      <c r="P104" s="190"/>
      <c r="Q104" s="186"/>
      <c r="R104" s="190"/>
      <c r="S104" s="184"/>
      <c r="T104" s="194"/>
      <c r="U104" s="184"/>
      <c r="V104" s="190"/>
      <c r="W104" s="52"/>
      <c r="X104" s="76"/>
      <c r="Y104" s="52"/>
      <c r="Z104" s="76"/>
      <c r="AA104" s="12"/>
      <c r="AB104" s="30"/>
    </row>
    <row r="105" spans="1:28" ht="15.75" x14ac:dyDescent="0.25">
      <c r="A105" s="17" t="s">
        <v>143</v>
      </c>
      <c r="B105" s="294" t="s">
        <v>118</v>
      </c>
      <c r="C105" s="184" t="s">
        <v>59</v>
      </c>
      <c r="D105" s="237"/>
      <c r="E105" s="239"/>
      <c r="F105" s="213"/>
      <c r="G105" s="206"/>
      <c r="H105" s="184">
        <v>17.600000000000001</v>
      </c>
      <c r="I105" s="184"/>
      <c r="J105" s="193">
        <v>6.843</v>
      </c>
      <c r="K105" s="186"/>
      <c r="L105" s="193">
        <v>16.221218630399999</v>
      </c>
      <c r="M105" s="190">
        <v>0.84067424935193968</v>
      </c>
      <c r="N105" s="190"/>
      <c r="O105" s="193"/>
      <c r="P105" s="193"/>
      <c r="Q105" s="193"/>
      <c r="R105" s="193">
        <v>18.597351843839999</v>
      </c>
      <c r="S105" s="241"/>
      <c r="T105" s="242"/>
      <c r="U105" s="241"/>
      <c r="V105" s="193">
        <v>21.327217416288001</v>
      </c>
      <c r="W105" s="96"/>
      <c r="X105" s="96"/>
      <c r="Y105" s="96"/>
      <c r="Z105" s="96">
        <v>24.486805181664003</v>
      </c>
      <c r="AA105" s="18"/>
      <c r="AB105" s="40"/>
    </row>
    <row r="106" spans="1:28" ht="31.5" hidden="1" x14ac:dyDescent="0.25">
      <c r="A106" s="17" t="s">
        <v>144</v>
      </c>
      <c r="B106" s="294" t="s">
        <v>119</v>
      </c>
      <c r="C106" s="184" t="s">
        <v>59</v>
      </c>
      <c r="D106" s="237"/>
      <c r="E106" s="213"/>
      <c r="F106" s="213"/>
      <c r="G106" s="206"/>
      <c r="H106" s="184"/>
      <c r="I106" s="184"/>
      <c r="J106" s="186"/>
      <c r="K106" s="186"/>
      <c r="L106" s="186"/>
      <c r="M106" s="186"/>
      <c r="N106" s="186"/>
      <c r="O106" s="186"/>
      <c r="P106" s="186"/>
      <c r="Q106" s="186"/>
      <c r="R106" s="186"/>
      <c r="S106" s="184"/>
      <c r="T106" s="207"/>
      <c r="U106" s="184"/>
      <c r="V106" s="186"/>
      <c r="W106" s="52"/>
      <c r="X106" s="52"/>
      <c r="Y106" s="52"/>
      <c r="Z106" s="52"/>
      <c r="AA106" s="12"/>
      <c r="AB106" s="8"/>
    </row>
    <row r="107" spans="1:28" ht="15.75" hidden="1" x14ac:dyDescent="0.25">
      <c r="A107" s="17" t="s">
        <v>145</v>
      </c>
      <c r="B107" s="294" t="s">
        <v>120</v>
      </c>
      <c r="C107" s="184" t="s">
        <v>59</v>
      </c>
      <c r="D107" s="237"/>
      <c r="E107" s="213"/>
      <c r="F107" s="213"/>
      <c r="G107" s="206"/>
      <c r="H107" s="184"/>
      <c r="I107" s="184"/>
      <c r="J107" s="186"/>
      <c r="K107" s="186"/>
      <c r="L107" s="186"/>
      <c r="M107" s="186"/>
      <c r="N107" s="186"/>
      <c r="O107" s="186"/>
      <c r="P107" s="186"/>
      <c r="Q107" s="186"/>
      <c r="R107" s="186"/>
      <c r="S107" s="184"/>
      <c r="T107" s="207"/>
      <c r="U107" s="184"/>
      <c r="V107" s="186"/>
      <c r="W107" s="52"/>
      <c r="X107" s="52"/>
      <c r="Y107" s="52"/>
      <c r="Z107" s="52"/>
      <c r="AA107" s="12"/>
      <c r="AB107" s="8"/>
    </row>
    <row r="108" spans="1:28" ht="47.25" hidden="1" x14ac:dyDescent="0.25">
      <c r="A108" s="17" t="s">
        <v>146</v>
      </c>
      <c r="B108" s="235" t="s">
        <v>121</v>
      </c>
      <c r="C108" s="184" t="s">
        <v>59</v>
      </c>
      <c r="D108" s="237"/>
      <c r="E108" s="213"/>
      <c r="F108" s="213"/>
      <c r="G108" s="206"/>
      <c r="H108" s="184"/>
      <c r="I108" s="184"/>
      <c r="J108" s="186"/>
      <c r="K108" s="186"/>
      <c r="L108" s="186"/>
      <c r="M108" s="186"/>
      <c r="N108" s="186"/>
      <c r="O108" s="186"/>
      <c r="P108" s="186"/>
      <c r="Q108" s="186"/>
      <c r="R108" s="186"/>
      <c r="S108" s="184"/>
      <c r="T108" s="207"/>
      <c r="U108" s="184"/>
      <c r="V108" s="186"/>
      <c r="W108" s="52"/>
      <c r="X108" s="52"/>
      <c r="Y108" s="52"/>
      <c r="Z108" s="52"/>
      <c r="AA108" s="12"/>
      <c r="AB108" s="8"/>
    </row>
    <row r="109" spans="1:28" ht="18" hidden="1" customHeight="1" x14ac:dyDescent="0.25">
      <c r="A109" s="21" t="s">
        <v>147</v>
      </c>
      <c r="B109" s="235" t="s">
        <v>122</v>
      </c>
      <c r="C109" s="184" t="s">
        <v>59</v>
      </c>
      <c r="D109" s="237"/>
      <c r="E109" s="239"/>
      <c r="F109" s="213"/>
      <c r="G109" s="206"/>
      <c r="H109" s="184"/>
      <c r="I109" s="184"/>
      <c r="J109" s="190"/>
      <c r="K109" s="186"/>
      <c r="L109" s="190"/>
      <c r="M109" s="190"/>
      <c r="N109" s="190"/>
      <c r="O109" s="186"/>
      <c r="P109" s="190"/>
      <c r="Q109" s="186"/>
      <c r="R109" s="190"/>
      <c r="S109" s="184"/>
      <c r="T109" s="194"/>
      <c r="U109" s="184"/>
      <c r="V109" s="190"/>
      <c r="W109" s="52"/>
      <c r="X109" s="76"/>
      <c r="Y109" s="52"/>
      <c r="Z109" s="76"/>
      <c r="AA109" s="12"/>
      <c r="AB109" s="30"/>
    </row>
    <row r="110" spans="1:28" ht="47.25" x14ac:dyDescent="0.25">
      <c r="A110" s="47" t="s">
        <v>86</v>
      </c>
      <c r="B110" s="280" t="s">
        <v>123</v>
      </c>
      <c r="C110" s="272" t="s">
        <v>59</v>
      </c>
      <c r="D110" s="292"/>
      <c r="E110" s="282"/>
      <c r="F110" s="281"/>
      <c r="G110" s="198"/>
      <c r="H110" s="207"/>
      <c r="I110" s="184"/>
      <c r="J110" s="175"/>
      <c r="K110" s="186"/>
      <c r="L110" s="175"/>
      <c r="M110" s="175"/>
      <c r="N110" s="175"/>
      <c r="O110" s="186"/>
      <c r="P110" s="175"/>
      <c r="Q110" s="186"/>
      <c r="R110" s="175"/>
      <c r="S110" s="184"/>
      <c r="T110" s="204"/>
      <c r="U110" s="184"/>
      <c r="V110" s="175"/>
      <c r="W110" s="52"/>
      <c r="X110" s="75"/>
      <c r="Y110" s="52"/>
      <c r="Z110" s="75"/>
      <c r="AA110" s="12"/>
      <c r="AB110" s="23"/>
    </row>
    <row r="111" spans="1:28" ht="63" x14ac:dyDescent="0.25">
      <c r="A111" s="47" t="s">
        <v>87</v>
      </c>
      <c r="B111" s="261" t="s">
        <v>124</v>
      </c>
      <c r="C111" s="272" t="s">
        <v>59</v>
      </c>
      <c r="D111" s="292"/>
      <c r="E111" s="281"/>
      <c r="F111" s="281"/>
      <c r="G111" s="198"/>
      <c r="H111" s="272"/>
      <c r="I111" s="184"/>
      <c r="J111" s="273"/>
      <c r="K111" s="186"/>
      <c r="L111" s="273"/>
      <c r="M111" s="273"/>
      <c r="N111" s="273"/>
      <c r="O111" s="186"/>
      <c r="P111" s="273"/>
      <c r="Q111" s="186"/>
      <c r="R111" s="273"/>
      <c r="S111" s="184"/>
      <c r="T111" s="272"/>
      <c r="U111" s="184"/>
      <c r="V111" s="273"/>
      <c r="W111" s="52"/>
      <c r="X111" s="49"/>
      <c r="Y111" s="52"/>
      <c r="Z111" s="49"/>
      <c r="AA111" s="12"/>
      <c r="AB111" s="39"/>
    </row>
    <row r="112" spans="1:28" ht="47.25" hidden="1" x14ac:dyDescent="0.25">
      <c r="A112" s="48" t="s">
        <v>148</v>
      </c>
      <c r="B112" s="243" t="s">
        <v>125</v>
      </c>
      <c r="C112" s="184" t="s">
        <v>59</v>
      </c>
      <c r="D112" s="237"/>
      <c r="E112" s="213"/>
      <c r="F112" s="213"/>
      <c r="G112" s="206"/>
      <c r="H112" s="184"/>
      <c r="I112" s="184"/>
      <c r="J112" s="186"/>
      <c r="K112" s="186"/>
      <c r="L112" s="186"/>
      <c r="M112" s="186"/>
      <c r="N112" s="186"/>
      <c r="O112" s="186"/>
      <c r="P112" s="186"/>
      <c r="Q112" s="186"/>
      <c r="R112" s="186"/>
      <c r="S112" s="184"/>
      <c r="T112" s="207"/>
      <c r="U112" s="184"/>
      <c r="V112" s="186"/>
      <c r="W112" s="52"/>
      <c r="X112" s="52"/>
      <c r="Y112" s="52"/>
      <c r="Z112" s="52"/>
      <c r="AA112" s="12"/>
      <c r="AB112" s="8"/>
    </row>
    <row r="113" spans="1:28" ht="21.75" customHeight="1" x14ac:dyDescent="0.25">
      <c r="A113" s="69" t="s">
        <v>88</v>
      </c>
      <c r="B113" s="280" t="s">
        <v>126</v>
      </c>
      <c r="C113" s="272" t="s">
        <v>59</v>
      </c>
      <c r="D113" s="292"/>
      <c r="E113" s="281"/>
      <c r="F113" s="281"/>
      <c r="G113" s="198"/>
      <c r="H113" s="272"/>
      <c r="I113" s="184"/>
      <c r="J113" s="273"/>
      <c r="K113" s="186"/>
      <c r="L113" s="273"/>
      <c r="M113" s="273"/>
      <c r="N113" s="273"/>
      <c r="O113" s="186"/>
      <c r="P113" s="273"/>
      <c r="Q113" s="186"/>
      <c r="R113" s="273"/>
      <c r="S113" s="184"/>
      <c r="T113" s="272"/>
      <c r="U113" s="184"/>
      <c r="V113" s="273"/>
      <c r="W113" s="52"/>
      <c r="X113" s="49"/>
      <c r="Y113" s="52"/>
      <c r="Z113" s="49"/>
      <c r="AA113" s="12"/>
      <c r="AB113" s="39"/>
    </row>
    <row r="114" spans="1:28" ht="47.25" x14ac:dyDescent="0.25">
      <c r="A114" s="49" t="s">
        <v>89</v>
      </c>
      <c r="B114" s="280" t="s">
        <v>127</v>
      </c>
      <c r="C114" s="272" t="s">
        <v>59</v>
      </c>
      <c r="D114" s="292"/>
      <c r="E114" s="281"/>
      <c r="F114" s="281"/>
      <c r="G114" s="198"/>
      <c r="H114" s="272"/>
      <c r="I114" s="184"/>
      <c r="J114" s="273"/>
      <c r="K114" s="186"/>
      <c r="L114" s="273"/>
      <c r="M114" s="273"/>
      <c r="N114" s="273"/>
      <c r="O114" s="186"/>
      <c r="P114" s="273"/>
      <c r="Q114" s="186"/>
      <c r="R114" s="273"/>
      <c r="S114" s="184"/>
      <c r="T114" s="272"/>
      <c r="U114" s="184"/>
      <c r="V114" s="273"/>
      <c r="W114" s="52"/>
      <c r="X114" s="49"/>
      <c r="Y114" s="52"/>
      <c r="Z114" s="49"/>
      <c r="AA114" s="12"/>
      <c r="AB114" s="39"/>
    </row>
    <row r="115" spans="1:28" ht="63" x14ac:dyDescent="0.25">
      <c r="A115" s="49" t="s">
        <v>90</v>
      </c>
      <c r="B115" s="280" t="s">
        <v>128</v>
      </c>
      <c r="C115" s="272" t="s">
        <v>59</v>
      </c>
      <c r="D115" s="292"/>
      <c r="E115" s="281"/>
      <c r="F115" s="281"/>
      <c r="G115" s="198"/>
      <c r="H115" s="272"/>
      <c r="I115" s="184"/>
      <c r="J115" s="273"/>
      <c r="K115" s="186"/>
      <c r="L115" s="273"/>
      <c r="M115" s="273"/>
      <c r="N115" s="273"/>
      <c r="O115" s="186"/>
      <c r="P115" s="273"/>
      <c r="Q115" s="186"/>
      <c r="R115" s="273"/>
      <c r="S115" s="184"/>
      <c r="T115" s="272"/>
      <c r="U115" s="184"/>
      <c r="V115" s="273"/>
      <c r="W115" s="52"/>
      <c r="X115" s="49"/>
      <c r="Y115" s="52"/>
      <c r="Z115" s="49"/>
      <c r="AA115" s="12"/>
      <c r="AB115" s="39"/>
    </row>
    <row r="116" spans="1:28" ht="31.5" x14ac:dyDescent="0.25">
      <c r="A116" s="50" t="s">
        <v>149</v>
      </c>
      <c r="B116" s="280" t="s">
        <v>129</v>
      </c>
      <c r="C116" s="272" t="s">
        <v>59</v>
      </c>
      <c r="D116" s="292"/>
      <c r="E116" s="281"/>
      <c r="F116" s="281"/>
      <c r="G116" s="198"/>
      <c r="H116" s="272"/>
      <c r="I116" s="184"/>
      <c r="J116" s="273"/>
      <c r="K116" s="186"/>
      <c r="L116" s="273"/>
      <c r="M116" s="273"/>
      <c r="N116" s="273"/>
      <c r="O116" s="186"/>
      <c r="P116" s="273"/>
      <c r="Q116" s="186"/>
      <c r="R116" s="273"/>
      <c r="S116" s="184"/>
      <c r="T116" s="272"/>
      <c r="U116" s="184"/>
      <c r="V116" s="273"/>
      <c r="W116" s="52"/>
      <c r="X116" s="49"/>
      <c r="Y116" s="52"/>
      <c r="Z116" s="49"/>
      <c r="AA116" s="12"/>
      <c r="AB116" s="39"/>
    </row>
    <row r="117" spans="1:28" ht="15.75" hidden="1" x14ac:dyDescent="0.25">
      <c r="A117" s="51" t="s">
        <v>150</v>
      </c>
      <c r="B117" s="235" t="s">
        <v>130</v>
      </c>
      <c r="C117" s="184"/>
      <c r="D117" s="237"/>
      <c r="E117" s="213"/>
      <c r="F117" s="213"/>
      <c r="G117" s="206"/>
      <c r="H117" s="184"/>
      <c r="I117" s="184"/>
      <c r="J117" s="186"/>
      <c r="K117" s="186"/>
      <c r="L117" s="186"/>
      <c r="M117" s="186"/>
      <c r="N117" s="186"/>
      <c r="O117" s="186"/>
      <c r="P117" s="186"/>
      <c r="Q117" s="186"/>
      <c r="R117" s="186"/>
      <c r="S117" s="184"/>
      <c r="T117" s="207"/>
      <c r="U117" s="184"/>
      <c r="V117" s="186"/>
      <c r="W117" s="52"/>
      <c r="X117" s="52"/>
      <c r="Y117" s="52"/>
      <c r="Z117" s="52"/>
      <c r="AA117" s="12"/>
      <c r="AB117" s="8"/>
    </row>
    <row r="118" spans="1:28" ht="19.899999999999999" hidden="1" customHeight="1" x14ac:dyDescent="0.25">
      <c r="A118" s="48" t="s">
        <v>150</v>
      </c>
      <c r="B118" s="235" t="s">
        <v>131</v>
      </c>
      <c r="C118" s="184"/>
      <c r="D118" s="237"/>
      <c r="E118" s="213"/>
      <c r="F118" s="213"/>
      <c r="G118" s="206"/>
      <c r="H118" s="184"/>
      <c r="I118" s="184"/>
      <c r="J118" s="186"/>
      <c r="K118" s="186"/>
      <c r="L118" s="186"/>
      <c r="M118" s="186"/>
      <c r="N118" s="186"/>
      <c r="O118" s="186"/>
      <c r="P118" s="186"/>
      <c r="Q118" s="186"/>
      <c r="R118" s="186"/>
      <c r="S118" s="184"/>
      <c r="T118" s="207"/>
      <c r="U118" s="184"/>
      <c r="V118" s="186"/>
      <c r="W118" s="52"/>
      <c r="X118" s="52"/>
      <c r="Y118" s="52"/>
      <c r="Z118" s="52"/>
      <c r="AA118" s="12"/>
      <c r="AB118" s="8"/>
    </row>
    <row r="119" spans="1:28" s="67" customFormat="1" ht="19.5" customHeight="1" x14ac:dyDescent="0.25">
      <c r="A119" s="49">
        <v>2</v>
      </c>
      <c r="B119" s="295" t="s">
        <v>151</v>
      </c>
      <c r="C119" s="273" t="s">
        <v>59</v>
      </c>
      <c r="D119" s="296"/>
      <c r="E119" s="297"/>
      <c r="F119" s="297"/>
      <c r="G119" s="297"/>
      <c r="H119" s="186"/>
      <c r="I119" s="186"/>
      <c r="J119" s="186"/>
      <c r="K119" s="186"/>
      <c r="L119" s="186"/>
      <c r="M119" s="175"/>
      <c r="N119" s="175"/>
      <c r="O119" s="186"/>
      <c r="P119" s="175"/>
      <c r="Q119" s="186"/>
      <c r="R119" s="186"/>
      <c r="S119" s="186"/>
      <c r="T119" s="175"/>
      <c r="U119" s="186"/>
      <c r="V119" s="186"/>
      <c r="W119" s="52"/>
      <c r="X119" s="75"/>
      <c r="Y119" s="52"/>
      <c r="Z119" s="52"/>
      <c r="AA119" s="53"/>
      <c r="AB119" s="66"/>
    </row>
    <row r="120" spans="1:28" s="67" customFormat="1" ht="18" customHeight="1" x14ac:dyDescent="0.25">
      <c r="A120" s="50">
        <v>3</v>
      </c>
      <c r="B120" s="298" t="s">
        <v>152</v>
      </c>
      <c r="C120" s="273" t="s">
        <v>59</v>
      </c>
      <c r="D120" s="296"/>
      <c r="E120" s="297"/>
      <c r="F120" s="297"/>
      <c r="G120" s="297"/>
      <c r="H120" s="273">
        <v>6.79</v>
      </c>
      <c r="I120" s="186"/>
      <c r="J120" s="186">
        <v>10.6</v>
      </c>
      <c r="K120" s="186"/>
      <c r="L120" s="186"/>
      <c r="M120" s="175"/>
      <c r="N120" s="175"/>
      <c r="O120" s="186"/>
      <c r="P120" s="175"/>
      <c r="Q120" s="186"/>
      <c r="R120" s="186"/>
      <c r="S120" s="186"/>
      <c r="T120" s="175"/>
      <c r="U120" s="186"/>
      <c r="V120" s="186"/>
      <c r="W120" s="52"/>
      <c r="X120" s="75"/>
      <c r="Y120" s="52"/>
      <c r="Z120" s="52"/>
      <c r="AA120" s="53"/>
      <c r="AB120" s="66"/>
    </row>
    <row r="121" spans="1:28" ht="15.75" x14ac:dyDescent="0.25">
      <c r="A121" s="17" t="s">
        <v>156</v>
      </c>
      <c r="B121" s="235" t="s">
        <v>153</v>
      </c>
      <c r="C121" s="184" t="s">
        <v>59</v>
      </c>
      <c r="D121" s="237"/>
      <c r="E121" s="213"/>
      <c r="F121" s="213"/>
      <c r="G121" s="206"/>
      <c r="H121" s="184"/>
      <c r="I121" s="184"/>
      <c r="J121" s="186"/>
      <c r="K121" s="186"/>
      <c r="L121" s="186"/>
      <c r="M121" s="186"/>
      <c r="N121" s="186"/>
      <c r="O121" s="186"/>
      <c r="P121" s="186"/>
      <c r="Q121" s="186"/>
      <c r="R121" s="186"/>
      <c r="S121" s="184"/>
      <c r="T121" s="207"/>
      <c r="U121" s="184"/>
      <c r="V121" s="186"/>
      <c r="W121" s="52"/>
      <c r="X121" s="52"/>
      <c r="Y121" s="52"/>
      <c r="Z121" s="52"/>
      <c r="AA121" s="12"/>
      <c r="AB121" s="8"/>
    </row>
    <row r="122" spans="1:28" ht="44.25" customHeight="1" x14ac:dyDescent="0.25">
      <c r="A122" s="17" t="s">
        <v>157</v>
      </c>
      <c r="B122" s="235" t="s">
        <v>154</v>
      </c>
      <c r="C122" s="184" t="s">
        <v>59</v>
      </c>
      <c r="D122" s="237"/>
      <c r="E122" s="239"/>
      <c r="F122" s="213"/>
      <c r="G122" s="206"/>
      <c r="H122" s="184">
        <v>6.79</v>
      </c>
      <c r="I122" s="184"/>
      <c r="J122" s="190">
        <v>10.6</v>
      </c>
      <c r="K122" s="186"/>
      <c r="L122" s="190"/>
      <c r="M122" s="190"/>
      <c r="N122" s="190"/>
      <c r="O122" s="186"/>
      <c r="P122" s="190"/>
      <c r="Q122" s="186"/>
      <c r="R122" s="190"/>
      <c r="S122" s="184"/>
      <c r="T122" s="194"/>
      <c r="U122" s="184"/>
      <c r="V122" s="190"/>
      <c r="W122" s="52"/>
      <c r="X122" s="76"/>
      <c r="Y122" s="52"/>
      <c r="Z122" s="76"/>
      <c r="AA122" s="12"/>
      <c r="AB122" s="30"/>
    </row>
    <row r="123" spans="1:28" ht="18.75" customHeight="1" x14ac:dyDescent="0.25">
      <c r="A123" s="21" t="s">
        <v>158</v>
      </c>
      <c r="B123" s="235" t="s">
        <v>155</v>
      </c>
      <c r="C123" s="186" t="s">
        <v>19</v>
      </c>
      <c r="D123" s="299"/>
      <c r="E123" s="213"/>
      <c r="F123" s="213"/>
      <c r="G123" s="206"/>
      <c r="H123" s="241">
        <v>0.37045856832509672</v>
      </c>
      <c r="I123" s="184"/>
      <c r="J123" s="193">
        <v>0.49655795793105789</v>
      </c>
      <c r="K123" s="186"/>
      <c r="L123" s="186"/>
      <c r="M123" s="186"/>
      <c r="N123" s="186"/>
      <c r="O123" s="186"/>
      <c r="P123" s="186"/>
      <c r="Q123" s="186"/>
      <c r="R123" s="186"/>
      <c r="S123" s="184"/>
      <c r="T123" s="207"/>
      <c r="U123" s="184"/>
      <c r="V123" s="186"/>
      <c r="W123" s="52"/>
      <c r="X123" s="52"/>
      <c r="Y123" s="52"/>
      <c r="Z123" s="52"/>
      <c r="AA123" s="12"/>
      <c r="AB123" s="8"/>
    </row>
    <row r="124" spans="1:28" s="108" customFormat="1" ht="18.75" customHeight="1" x14ac:dyDescent="0.25">
      <c r="A124" s="86">
        <v>4</v>
      </c>
      <c r="B124" s="268" t="s">
        <v>159</v>
      </c>
      <c r="C124" s="199" t="s">
        <v>59</v>
      </c>
      <c r="D124" s="293"/>
      <c r="E124" s="300"/>
      <c r="F124" s="300"/>
      <c r="G124" s="300"/>
      <c r="H124" s="199">
        <v>128.08000000000001</v>
      </c>
      <c r="I124" s="199"/>
      <c r="J124" s="199">
        <v>0</v>
      </c>
      <c r="K124" s="199"/>
      <c r="L124" s="205">
        <v>0</v>
      </c>
      <c r="M124" s="205"/>
      <c r="N124" s="205"/>
      <c r="O124" s="199"/>
      <c r="P124" s="199"/>
      <c r="Q124" s="199"/>
      <c r="R124" s="205">
        <v>0</v>
      </c>
      <c r="S124" s="199"/>
      <c r="T124" s="199"/>
      <c r="U124" s="199"/>
      <c r="V124" s="205">
        <v>0</v>
      </c>
      <c r="W124" s="78"/>
      <c r="X124" s="78"/>
      <c r="Y124" s="78"/>
      <c r="Z124" s="79">
        <v>0</v>
      </c>
      <c r="AA124" s="103"/>
      <c r="AB124" s="103"/>
    </row>
    <row r="125" spans="1:28" ht="42.75" hidden="1" customHeight="1" x14ac:dyDescent="0.25">
      <c r="A125" s="51" t="s">
        <v>167</v>
      </c>
      <c r="B125" s="235" t="s">
        <v>160</v>
      </c>
      <c r="C125" s="184" t="s">
        <v>59</v>
      </c>
      <c r="D125" s="237"/>
      <c r="E125" s="213"/>
      <c r="F125" s="213"/>
      <c r="G125" s="206"/>
      <c r="H125" s="184">
        <v>128.08000000000001</v>
      </c>
      <c r="I125" s="184"/>
      <c r="J125" s="186"/>
      <c r="K125" s="186"/>
      <c r="L125" s="190"/>
      <c r="M125" s="186"/>
      <c r="N125" s="186"/>
      <c r="O125" s="186"/>
      <c r="P125" s="186"/>
      <c r="Q125" s="186"/>
      <c r="R125" s="190"/>
      <c r="S125" s="184"/>
      <c r="T125" s="207"/>
      <c r="U125" s="184"/>
      <c r="V125" s="190"/>
      <c r="W125" s="52"/>
      <c r="X125" s="52"/>
      <c r="Y125" s="52"/>
      <c r="Z125" s="76"/>
      <c r="AA125" s="12"/>
      <c r="AB125" s="8"/>
    </row>
    <row r="126" spans="1:28" ht="63.75" hidden="1" customHeight="1" x14ac:dyDescent="0.25">
      <c r="A126" s="51" t="s">
        <v>168</v>
      </c>
      <c r="B126" s="235" t="s">
        <v>161</v>
      </c>
      <c r="C126" s="184" t="s">
        <v>59</v>
      </c>
      <c r="D126" s="237"/>
      <c r="E126" s="213"/>
      <c r="F126" s="213"/>
      <c r="G126" s="206"/>
      <c r="H126" s="184"/>
      <c r="I126" s="184"/>
      <c r="J126" s="186"/>
      <c r="K126" s="186"/>
      <c r="L126" s="190"/>
      <c r="M126" s="190"/>
      <c r="N126" s="190"/>
      <c r="O126" s="186"/>
      <c r="P126" s="186"/>
      <c r="Q126" s="186"/>
      <c r="R126" s="190"/>
      <c r="S126" s="184"/>
      <c r="T126" s="207"/>
      <c r="U126" s="184"/>
      <c r="V126" s="190"/>
      <c r="W126" s="52"/>
      <c r="X126" s="52"/>
      <c r="Y126" s="52"/>
      <c r="Z126" s="76"/>
      <c r="AA126" s="12"/>
      <c r="AB126" s="8"/>
    </row>
    <row r="127" spans="1:28" ht="45.75" hidden="1" customHeight="1" x14ac:dyDescent="0.25">
      <c r="A127" s="51" t="s">
        <v>170</v>
      </c>
      <c r="B127" s="235" t="s">
        <v>162</v>
      </c>
      <c r="C127" s="184" t="s">
        <v>59</v>
      </c>
      <c r="D127" s="237"/>
      <c r="E127" s="213"/>
      <c r="F127" s="213"/>
      <c r="G127" s="206"/>
      <c r="H127" s="184"/>
      <c r="I127" s="184"/>
      <c r="J127" s="186"/>
      <c r="K127" s="186"/>
      <c r="L127" s="186"/>
      <c r="M127" s="186"/>
      <c r="N127" s="186"/>
      <c r="O127" s="186"/>
      <c r="P127" s="186"/>
      <c r="Q127" s="186"/>
      <c r="R127" s="186"/>
      <c r="S127" s="184"/>
      <c r="T127" s="207"/>
      <c r="U127" s="184"/>
      <c r="V127" s="186"/>
      <c r="W127" s="52"/>
      <c r="X127" s="52"/>
      <c r="Y127" s="52"/>
      <c r="Z127" s="52"/>
      <c r="AA127" s="12"/>
      <c r="AB127" s="8"/>
    </row>
    <row r="128" spans="1:28" ht="48.75" hidden="1" customHeight="1" x14ac:dyDescent="0.25">
      <c r="A128" s="51" t="s">
        <v>169</v>
      </c>
      <c r="B128" s="235" t="s">
        <v>163</v>
      </c>
      <c r="C128" s="184" t="s">
        <v>59</v>
      </c>
      <c r="D128" s="237"/>
      <c r="E128" s="213"/>
      <c r="F128" s="213"/>
      <c r="G128" s="206"/>
      <c r="H128" s="184"/>
      <c r="I128" s="184"/>
      <c r="J128" s="186"/>
      <c r="K128" s="186"/>
      <c r="L128" s="186"/>
      <c r="M128" s="186"/>
      <c r="N128" s="186"/>
      <c r="O128" s="186"/>
      <c r="P128" s="186"/>
      <c r="Q128" s="186"/>
      <c r="R128" s="186"/>
      <c r="S128" s="184"/>
      <c r="T128" s="207"/>
      <c r="U128" s="184"/>
      <c r="V128" s="186"/>
      <c r="W128" s="52"/>
      <c r="X128" s="52"/>
      <c r="Y128" s="52"/>
      <c r="Z128" s="52"/>
      <c r="AA128" s="12"/>
      <c r="AB128" s="8"/>
    </row>
    <row r="129" spans="1:29" ht="39.75" hidden="1" customHeight="1" x14ac:dyDescent="0.25">
      <c r="A129" s="51" t="s">
        <v>171</v>
      </c>
      <c r="B129" s="235" t="s">
        <v>164</v>
      </c>
      <c r="C129" s="184" t="s">
        <v>59</v>
      </c>
      <c r="D129" s="237"/>
      <c r="E129" s="213"/>
      <c r="F129" s="213"/>
      <c r="G129" s="206"/>
      <c r="H129" s="184"/>
      <c r="I129" s="184"/>
      <c r="J129" s="186"/>
      <c r="K129" s="186"/>
      <c r="L129" s="186"/>
      <c r="M129" s="186"/>
      <c r="N129" s="186"/>
      <c r="O129" s="186"/>
      <c r="P129" s="186"/>
      <c r="Q129" s="186"/>
      <c r="R129" s="186"/>
      <c r="S129" s="184"/>
      <c r="T129" s="207"/>
      <c r="U129" s="184"/>
      <c r="V129" s="186"/>
      <c r="W129" s="52"/>
      <c r="X129" s="52"/>
      <c r="Y129" s="52"/>
      <c r="Z129" s="52"/>
      <c r="AA129" s="12"/>
      <c r="AB129" s="8"/>
    </row>
    <row r="130" spans="1:29" ht="47.25" hidden="1" customHeight="1" x14ac:dyDescent="0.25">
      <c r="A130" s="48" t="s">
        <v>172</v>
      </c>
      <c r="B130" s="235" t="s">
        <v>165</v>
      </c>
      <c r="C130" s="184" t="s">
        <v>59</v>
      </c>
      <c r="D130" s="237"/>
      <c r="E130" s="213"/>
      <c r="F130" s="213"/>
      <c r="G130" s="206"/>
      <c r="H130" s="184"/>
      <c r="I130" s="184"/>
      <c r="J130" s="186"/>
      <c r="K130" s="186"/>
      <c r="L130" s="186"/>
      <c r="M130" s="186"/>
      <c r="N130" s="186"/>
      <c r="O130" s="186"/>
      <c r="P130" s="186"/>
      <c r="Q130" s="186"/>
      <c r="R130" s="186"/>
      <c r="S130" s="184"/>
      <c r="T130" s="207"/>
      <c r="U130" s="184"/>
      <c r="V130" s="186"/>
      <c r="W130" s="52"/>
      <c r="X130" s="52"/>
      <c r="Y130" s="52"/>
      <c r="Z130" s="52"/>
      <c r="AA130" s="12"/>
      <c r="AB130" s="8"/>
    </row>
    <row r="131" spans="1:29" ht="31.5" x14ac:dyDescent="0.25">
      <c r="A131" s="48" t="s">
        <v>210</v>
      </c>
      <c r="B131" s="280" t="s">
        <v>211</v>
      </c>
      <c r="C131" s="210" t="s">
        <v>181</v>
      </c>
      <c r="D131" s="301"/>
      <c r="E131" s="302"/>
      <c r="F131" s="213"/>
      <c r="G131" s="206"/>
      <c r="H131" s="184"/>
      <c r="I131" s="184"/>
      <c r="J131" s="273"/>
      <c r="K131" s="186"/>
      <c r="L131" s="273"/>
      <c r="M131" s="273"/>
      <c r="N131" s="273"/>
      <c r="O131" s="186"/>
      <c r="P131" s="273"/>
      <c r="Q131" s="186"/>
      <c r="R131" s="273"/>
      <c r="S131" s="184"/>
      <c r="T131" s="272"/>
      <c r="U131" s="184"/>
      <c r="V131" s="273"/>
      <c r="W131" s="52"/>
      <c r="X131" s="49"/>
      <c r="Y131" s="52"/>
      <c r="Z131" s="49"/>
      <c r="AA131" s="12"/>
      <c r="AB131" s="39"/>
    </row>
    <row r="132" spans="1:29" s="106" customFormat="1" ht="17.25" customHeight="1" x14ac:dyDescent="0.25">
      <c r="A132" s="78">
        <v>5</v>
      </c>
      <c r="B132" s="233" t="s">
        <v>173</v>
      </c>
      <c r="C132" s="199" t="s">
        <v>59</v>
      </c>
      <c r="D132" s="293"/>
      <c r="E132" s="220"/>
      <c r="F132" s="220"/>
      <c r="G132" s="220"/>
      <c r="H132" s="205">
        <v>1832.8635319999999</v>
      </c>
      <c r="I132" s="205"/>
      <c r="J132" s="205">
        <v>2134.6954228999998</v>
      </c>
      <c r="K132" s="205"/>
      <c r="L132" s="205">
        <v>1949.0068949967938</v>
      </c>
      <c r="M132" s="205"/>
      <c r="N132" s="205">
        <v>991.35</v>
      </c>
      <c r="O132" s="205">
        <v>0</v>
      </c>
      <c r="P132" s="205"/>
      <c r="Q132" s="205">
        <v>0</v>
      </c>
      <c r="R132" s="205">
        <v>1985.7019663279348</v>
      </c>
      <c r="S132" s="205">
        <v>0</v>
      </c>
      <c r="T132" s="205"/>
      <c r="U132" s="205">
        <v>0</v>
      </c>
      <c r="V132" s="205">
        <v>2025.2870302985837</v>
      </c>
      <c r="W132" s="79">
        <v>0</v>
      </c>
      <c r="X132" s="79"/>
      <c r="Y132" s="79">
        <v>0</v>
      </c>
      <c r="Z132" s="79">
        <v>2066.4875713326169</v>
      </c>
      <c r="AA132" s="105"/>
      <c r="AB132" s="105"/>
      <c r="AC132" s="109"/>
    </row>
    <row r="133" spans="1:29" ht="17.25" customHeight="1" x14ac:dyDescent="0.25">
      <c r="A133" s="49">
        <v>6</v>
      </c>
      <c r="B133" s="303" t="s">
        <v>180</v>
      </c>
      <c r="C133" s="236" t="s">
        <v>181</v>
      </c>
      <c r="D133" s="250"/>
      <c r="E133" s="239"/>
      <c r="F133" s="239"/>
      <c r="G133" s="240"/>
      <c r="H133" s="190">
        <v>1696.2935319999997</v>
      </c>
      <c r="I133" s="184"/>
      <c r="J133" s="190">
        <v>2124.0954228999999</v>
      </c>
      <c r="K133" s="186"/>
      <c r="L133" s="190">
        <v>1929.5486501346552</v>
      </c>
      <c r="M133" s="287">
        <v>96.90186612467059</v>
      </c>
      <c r="N133" s="190">
        <f>N29</f>
        <v>1085.15716</v>
      </c>
      <c r="O133" s="186"/>
      <c r="P133" s="190"/>
      <c r="Q133" s="186"/>
      <c r="R133" s="190">
        <v>1966.0415508197375</v>
      </c>
      <c r="S133" s="184"/>
      <c r="T133" s="194"/>
      <c r="U133" s="184"/>
      <c r="V133" s="190">
        <v>2005.2346834639443</v>
      </c>
      <c r="W133" s="52"/>
      <c r="X133" s="76"/>
      <c r="Y133" s="52"/>
      <c r="Z133" s="76">
        <v>2046.0272983491257</v>
      </c>
      <c r="AA133" s="12"/>
      <c r="AB133" s="30"/>
    </row>
    <row r="134" spans="1:29" ht="15.75" x14ac:dyDescent="0.25">
      <c r="A134" s="68">
        <v>7</v>
      </c>
      <c r="B134" s="304" t="s">
        <v>174</v>
      </c>
      <c r="C134" s="236" t="s">
        <v>175</v>
      </c>
      <c r="D134" s="250"/>
      <c r="E134" s="305"/>
      <c r="F134" s="305"/>
      <c r="G134" s="306"/>
      <c r="H134" s="307">
        <v>95.689030514975457</v>
      </c>
      <c r="I134" s="184"/>
      <c r="J134" s="308">
        <v>153.24258155255754</v>
      </c>
      <c r="K134" s="186"/>
      <c r="L134" s="308">
        <v>122.30183103533734</v>
      </c>
      <c r="M134" s="308"/>
      <c r="N134" s="308">
        <f>N133/N16</f>
        <v>135.69553082405903</v>
      </c>
      <c r="O134" s="186"/>
      <c r="P134" s="308"/>
      <c r="Q134" s="186"/>
      <c r="R134" s="308">
        <v>125.03267575462476</v>
      </c>
      <c r="S134" s="184"/>
      <c r="T134" s="309"/>
      <c r="U134" s="184"/>
      <c r="V134" s="308">
        <v>127.94558727449169</v>
      </c>
      <c r="W134" s="52"/>
      <c r="X134" s="102"/>
      <c r="Y134" s="52"/>
      <c r="Z134" s="102">
        <v>130.97149719881696</v>
      </c>
      <c r="AA134" s="12"/>
      <c r="AB134" s="54"/>
    </row>
    <row r="135" spans="1:29" ht="15" hidden="1" customHeight="1" x14ac:dyDescent="0.25">
      <c r="A135" s="68"/>
      <c r="B135" s="304"/>
      <c r="C135" s="236"/>
      <c r="D135" s="250"/>
      <c r="E135" s="305"/>
      <c r="F135" s="305"/>
      <c r="G135" s="306"/>
      <c r="H135" s="307"/>
      <c r="I135" s="184"/>
      <c r="J135" s="308"/>
      <c r="K135" s="186"/>
      <c r="L135" s="308"/>
      <c r="M135" s="308"/>
      <c r="N135" s="308"/>
      <c r="O135" s="186"/>
      <c r="P135" s="308"/>
      <c r="Q135" s="186"/>
      <c r="R135" s="308"/>
      <c r="S135" s="184"/>
      <c r="T135" s="309"/>
      <c r="U135" s="184"/>
      <c r="V135" s="308"/>
      <c r="W135" s="52"/>
      <c r="X135" s="102"/>
      <c r="Y135" s="52"/>
      <c r="Z135" s="102"/>
      <c r="AA135" s="12"/>
      <c r="AB135" s="54"/>
    </row>
    <row r="136" spans="1:29" ht="15.75" x14ac:dyDescent="0.25">
      <c r="A136" s="68">
        <v>8</v>
      </c>
      <c r="B136" s="310" t="s">
        <v>176</v>
      </c>
      <c r="C136" s="311" t="s">
        <v>177</v>
      </c>
      <c r="D136" s="310"/>
      <c r="E136" s="305"/>
      <c r="F136" s="305"/>
      <c r="G136" s="306"/>
      <c r="H136" s="307">
        <v>103.39222866489932</v>
      </c>
      <c r="I136" s="184"/>
      <c r="J136" s="308">
        <v>154.00731714162038</v>
      </c>
      <c r="K136" s="186"/>
      <c r="L136" s="308">
        <v>123.53516556422183</v>
      </c>
      <c r="M136" s="308"/>
      <c r="N136" s="308" t="s">
        <v>250</v>
      </c>
      <c r="O136" s="186"/>
      <c r="P136" s="308"/>
      <c r="Q136" s="186"/>
      <c r="R136" s="312">
        <v>126.28300251217101</v>
      </c>
      <c r="S136" s="184"/>
      <c r="T136" s="309"/>
      <c r="U136" s="184"/>
      <c r="V136" s="308">
        <v>129.22504314723659</v>
      </c>
      <c r="W136" s="52"/>
      <c r="X136" s="102"/>
      <c r="Y136" s="52"/>
      <c r="Z136" s="102">
        <v>132.28121217080513</v>
      </c>
      <c r="AA136" s="12"/>
      <c r="AB136" s="54"/>
    </row>
    <row r="137" spans="1:29" ht="15.75" x14ac:dyDescent="0.25">
      <c r="A137" s="48" t="s">
        <v>182</v>
      </c>
      <c r="B137" s="271" t="s">
        <v>178</v>
      </c>
      <c r="C137" s="236" t="s">
        <v>179</v>
      </c>
      <c r="D137" s="250"/>
      <c r="E137" s="213"/>
      <c r="F137" s="213"/>
      <c r="G137" s="206"/>
      <c r="H137" s="184"/>
      <c r="I137" s="184"/>
      <c r="J137" s="190"/>
      <c r="K137" s="186"/>
      <c r="L137" s="190"/>
      <c r="M137" s="190"/>
      <c r="N137" s="190"/>
      <c r="O137" s="186"/>
      <c r="P137" s="190"/>
      <c r="Q137" s="186"/>
      <c r="R137" s="190">
        <v>102.22433582810125</v>
      </c>
      <c r="S137" s="184"/>
      <c r="T137" s="194"/>
      <c r="U137" s="184"/>
      <c r="V137" s="190">
        <v>102.32972021296534</v>
      </c>
      <c r="W137" s="52"/>
      <c r="X137" s="76"/>
      <c r="Y137" s="52"/>
      <c r="Z137" s="76">
        <v>102.36499748743468</v>
      </c>
      <c r="AA137" s="12"/>
      <c r="AB137" s="30"/>
    </row>
    <row r="138" spans="1:29" s="57" customFormat="1" ht="15.75" x14ac:dyDescent="0.25">
      <c r="A138" s="55"/>
      <c r="B138" s="313" t="s">
        <v>213</v>
      </c>
      <c r="C138" s="314"/>
      <c r="D138" s="315"/>
      <c r="E138" s="316"/>
      <c r="F138" s="316"/>
      <c r="G138" s="306"/>
      <c r="H138" s="317"/>
      <c r="I138" s="317"/>
      <c r="J138" s="231"/>
      <c r="K138" s="276"/>
      <c r="L138" s="231"/>
      <c r="M138" s="231"/>
      <c r="N138" s="231"/>
      <c r="O138" s="276"/>
      <c r="P138" s="231"/>
      <c r="Q138" s="276"/>
      <c r="R138" s="231"/>
      <c r="S138" s="317"/>
      <c r="T138" s="229"/>
      <c r="U138" s="317"/>
      <c r="V138" s="231"/>
      <c r="W138" s="100"/>
      <c r="X138" s="74"/>
      <c r="Y138" s="100"/>
      <c r="Z138" s="74"/>
      <c r="AA138" s="56"/>
      <c r="AB138" s="26"/>
    </row>
    <row r="139" spans="1:29" s="57" customFormat="1" ht="15.75" x14ac:dyDescent="0.25">
      <c r="A139" s="55"/>
      <c r="B139" s="313" t="s">
        <v>212</v>
      </c>
      <c r="C139" s="314"/>
      <c r="D139" s="315"/>
      <c r="E139" s="316"/>
      <c r="F139" s="316"/>
      <c r="G139" s="228"/>
      <c r="H139" s="317"/>
      <c r="I139" s="317"/>
      <c r="J139" s="231"/>
      <c r="K139" s="276"/>
      <c r="L139" s="231"/>
      <c r="M139" s="231"/>
      <c r="N139" s="231"/>
      <c r="O139" s="276"/>
      <c r="P139" s="231"/>
      <c r="Q139" s="276"/>
      <c r="R139" s="231"/>
      <c r="S139" s="317"/>
      <c r="T139" s="229"/>
      <c r="U139" s="317"/>
      <c r="V139" s="231"/>
      <c r="W139" s="100"/>
      <c r="X139" s="74"/>
      <c r="Y139" s="100"/>
      <c r="Z139" s="74"/>
      <c r="AA139" s="56"/>
      <c r="AB139" s="26"/>
    </row>
    <row r="140" spans="1:29" s="57" customFormat="1" ht="15.75" x14ac:dyDescent="0.25">
      <c r="A140" s="55"/>
      <c r="B140" s="313" t="s">
        <v>215</v>
      </c>
      <c r="C140" s="314"/>
      <c r="D140" s="315"/>
      <c r="E140" s="316"/>
      <c r="F140" s="316"/>
      <c r="G140" s="258"/>
      <c r="H140" s="317"/>
      <c r="I140" s="317"/>
      <c r="J140" s="231"/>
      <c r="K140" s="276"/>
      <c r="L140" s="231"/>
      <c r="M140" s="231"/>
      <c r="N140" s="231"/>
      <c r="O140" s="276"/>
      <c r="P140" s="231"/>
      <c r="Q140" s="276"/>
      <c r="R140" s="231"/>
      <c r="S140" s="317"/>
      <c r="T140" s="229"/>
      <c r="U140" s="317"/>
      <c r="V140" s="231"/>
      <c r="W140" s="100"/>
      <c r="X140" s="74"/>
      <c r="Y140" s="100"/>
      <c r="Z140" s="74"/>
      <c r="AA140" s="56"/>
      <c r="AB140" s="26"/>
    </row>
    <row r="141" spans="1:29" s="57" customFormat="1" ht="15" hidden="1" customHeight="1" x14ac:dyDescent="0.25">
      <c r="A141" s="55"/>
      <c r="B141" s="318" t="s">
        <v>214</v>
      </c>
      <c r="C141" s="314"/>
      <c r="D141" s="315"/>
      <c r="E141" s="316"/>
      <c r="F141" s="316"/>
      <c r="G141" s="258"/>
      <c r="H141" s="317"/>
      <c r="I141" s="317"/>
      <c r="J141" s="231"/>
      <c r="K141" s="276"/>
      <c r="L141" s="231"/>
      <c r="M141" s="231"/>
      <c r="N141" s="231"/>
      <c r="O141" s="276"/>
      <c r="P141" s="231"/>
      <c r="Q141" s="276"/>
      <c r="R141" s="231"/>
      <c r="S141" s="317"/>
      <c r="T141" s="229"/>
      <c r="U141" s="317"/>
      <c r="V141" s="231"/>
      <c r="W141" s="100"/>
      <c r="X141" s="74"/>
      <c r="Y141" s="100"/>
      <c r="Z141" s="74"/>
      <c r="AA141" s="56"/>
      <c r="AB141" s="26"/>
    </row>
    <row r="142" spans="1:29" s="57" customFormat="1" ht="15" hidden="1" customHeight="1" x14ac:dyDescent="0.25">
      <c r="A142" s="55"/>
      <c r="B142" s="313"/>
      <c r="C142" s="314"/>
      <c r="D142" s="315"/>
      <c r="E142" s="316"/>
      <c r="F142" s="316"/>
      <c r="G142" s="228"/>
      <c r="H142" s="317"/>
      <c r="I142" s="317"/>
      <c r="J142" s="231"/>
      <c r="K142" s="276"/>
      <c r="L142" s="231"/>
      <c r="M142" s="231"/>
      <c r="N142" s="231"/>
      <c r="O142" s="276"/>
      <c r="P142" s="231"/>
      <c r="Q142" s="276"/>
      <c r="R142" s="231"/>
      <c r="S142" s="317"/>
      <c r="T142" s="229"/>
      <c r="U142" s="317"/>
      <c r="V142" s="231"/>
      <c r="W142" s="100"/>
      <c r="X142" s="74"/>
      <c r="Y142" s="100"/>
      <c r="Z142" s="74"/>
      <c r="AA142" s="56"/>
      <c r="AB142" s="26"/>
    </row>
    <row r="143" spans="1:29" s="57" customFormat="1" ht="15" hidden="1" customHeight="1" x14ac:dyDescent="0.25">
      <c r="A143" s="55"/>
      <c r="B143" s="313"/>
      <c r="C143" s="314"/>
      <c r="D143" s="315"/>
      <c r="E143" s="316"/>
      <c r="F143" s="316"/>
      <c r="G143" s="228"/>
      <c r="H143" s="317"/>
      <c r="I143" s="317"/>
      <c r="J143" s="231"/>
      <c r="K143" s="276"/>
      <c r="L143" s="231"/>
      <c r="M143" s="231"/>
      <c r="N143" s="231"/>
      <c r="O143" s="276"/>
      <c r="P143" s="231"/>
      <c r="Q143" s="276"/>
      <c r="R143" s="231"/>
      <c r="S143" s="317"/>
      <c r="T143" s="229"/>
      <c r="U143" s="317"/>
      <c r="V143" s="231"/>
      <c r="W143" s="100"/>
      <c r="X143" s="74"/>
      <c r="Y143" s="100"/>
      <c r="Z143" s="74"/>
      <c r="AA143" s="56"/>
      <c r="AB143" s="26"/>
    </row>
    <row r="144" spans="1:29" ht="15.75" x14ac:dyDescent="0.25">
      <c r="A144" s="68">
        <v>9</v>
      </c>
      <c r="B144" s="301" t="s">
        <v>225</v>
      </c>
      <c r="C144" s="184" t="s">
        <v>12</v>
      </c>
      <c r="D144" s="237"/>
      <c r="E144" s="213"/>
      <c r="F144" s="237"/>
      <c r="G144" s="319"/>
      <c r="H144" s="183">
        <v>8.8644999999999996</v>
      </c>
      <c r="I144" s="184"/>
      <c r="J144" s="186">
        <v>6.9304999999999994</v>
      </c>
      <c r="K144" s="186"/>
      <c r="L144" s="187">
        <v>7.8884699999999999</v>
      </c>
      <c r="M144" s="187"/>
      <c r="N144" s="187">
        <v>1.5957300000000001</v>
      </c>
      <c r="O144" s="187"/>
      <c r="P144" s="187"/>
      <c r="Q144" s="187"/>
      <c r="R144" s="187">
        <v>7.8621110000000005</v>
      </c>
      <c r="S144" s="183"/>
      <c r="T144" s="188"/>
      <c r="U144" s="183"/>
      <c r="V144" s="187">
        <v>7.83627918</v>
      </c>
      <c r="W144" s="94"/>
      <c r="X144" s="94"/>
      <c r="Y144" s="94"/>
      <c r="Z144" s="94">
        <v>7.8109639963999999</v>
      </c>
      <c r="AA144" s="58"/>
      <c r="AB144" s="59"/>
    </row>
    <row r="145" spans="1:28" ht="15.75" x14ac:dyDescent="0.25">
      <c r="A145" s="68">
        <v>10</v>
      </c>
      <c r="B145" s="301" t="s">
        <v>226</v>
      </c>
      <c r="C145" s="184" t="s">
        <v>12</v>
      </c>
      <c r="D145" s="237"/>
      <c r="E145" s="213"/>
      <c r="F145" s="237"/>
      <c r="G145" s="319"/>
      <c r="H145" s="183">
        <v>8.8644999999999996</v>
      </c>
      <c r="I145" s="184"/>
      <c r="J145" s="186">
        <v>6.9304999999999994</v>
      </c>
      <c r="K145" s="186"/>
      <c r="L145" s="187">
        <v>7.8884699999999999</v>
      </c>
      <c r="M145" s="187"/>
      <c r="N145" s="187">
        <v>6.4010600000000002</v>
      </c>
      <c r="O145" s="187"/>
      <c r="P145" s="187"/>
      <c r="Q145" s="187"/>
      <c r="R145" s="187">
        <v>7.8621110000000005</v>
      </c>
      <c r="S145" s="183"/>
      <c r="T145" s="188"/>
      <c r="U145" s="183"/>
      <c r="V145" s="187">
        <v>7.83627918</v>
      </c>
      <c r="W145" s="94"/>
      <c r="X145" s="94"/>
      <c r="Y145" s="94"/>
      <c r="Z145" s="94">
        <v>7.8109639963999999</v>
      </c>
      <c r="AA145" s="58"/>
      <c r="AB145" s="59"/>
    </row>
    <row r="146" spans="1:28" ht="15.75" x14ac:dyDescent="0.25">
      <c r="A146" s="68">
        <v>11</v>
      </c>
      <c r="B146" s="301" t="s">
        <v>227</v>
      </c>
      <c r="C146" s="184" t="s">
        <v>209</v>
      </c>
      <c r="D146" s="237"/>
      <c r="E146" s="213"/>
      <c r="F146" s="237"/>
      <c r="G146" s="319"/>
      <c r="H146" s="183">
        <v>911.44788999999992</v>
      </c>
      <c r="I146" s="184"/>
      <c r="J146" s="190">
        <v>1067.3477114499999</v>
      </c>
      <c r="K146" s="186"/>
      <c r="L146" s="190">
        <v>974.50344749839689</v>
      </c>
      <c r="M146" s="190"/>
      <c r="N146" s="190">
        <v>197.136</v>
      </c>
      <c r="O146" s="186"/>
      <c r="P146" s="186"/>
      <c r="Q146" s="186"/>
      <c r="R146" s="190">
        <v>971.24718406928969</v>
      </c>
      <c r="S146" s="184"/>
      <c r="T146" s="207"/>
      <c r="U146" s="184"/>
      <c r="V146" s="190">
        <v>1011.1216808392622</v>
      </c>
      <c r="W146" s="52"/>
      <c r="X146" s="52"/>
      <c r="Y146" s="52"/>
      <c r="Z146" s="76">
        <v>1010.889077464336</v>
      </c>
      <c r="AA146" s="29"/>
      <c r="AB146" s="60"/>
    </row>
    <row r="147" spans="1:28" ht="15.75" x14ac:dyDescent="0.25">
      <c r="A147" s="68">
        <v>12</v>
      </c>
      <c r="B147" s="301" t="s">
        <v>228</v>
      </c>
      <c r="C147" s="184" t="s">
        <v>94</v>
      </c>
      <c r="D147" s="237"/>
      <c r="E147" s="213"/>
      <c r="F147" s="237"/>
      <c r="G147" s="319"/>
      <c r="H147" s="183">
        <v>921.55341999999996</v>
      </c>
      <c r="I147" s="184"/>
      <c r="J147" s="190">
        <v>1067.3477114499999</v>
      </c>
      <c r="K147" s="186"/>
      <c r="L147" s="190">
        <v>974.50344749839689</v>
      </c>
      <c r="M147" s="190"/>
      <c r="N147" s="190">
        <v>794.21400000000006</v>
      </c>
      <c r="O147" s="186"/>
      <c r="P147" s="186"/>
      <c r="Q147" s="186"/>
      <c r="R147" s="190">
        <v>1014.4547822586451</v>
      </c>
      <c r="S147" s="184"/>
      <c r="T147" s="207"/>
      <c r="U147" s="184"/>
      <c r="V147" s="190">
        <v>1014.1653494593214</v>
      </c>
      <c r="W147" s="52"/>
      <c r="X147" s="52"/>
      <c r="Y147" s="52"/>
      <c r="Z147" s="76">
        <v>1055.5984938682809</v>
      </c>
      <c r="AA147" s="29"/>
      <c r="AB147" s="60"/>
    </row>
    <row r="148" spans="1:28" ht="15.75" x14ac:dyDescent="0.25">
      <c r="A148" s="68">
        <v>13</v>
      </c>
      <c r="B148" s="301" t="s">
        <v>229</v>
      </c>
      <c r="C148" s="184" t="s">
        <v>61</v>
      </c>
      <c r="D148" s="237"/>
      <c r="E148" s="302"/>
      <c r="F148" s="237"/>
      <c r="G148" s="319"/>
      <c r="H148" s="244">
        <v>102.82</v>
      </c>
      <c r="I148" s="184"/>
      <c r="J148" s="266">
        <v>154.00731714162038</v>
      </c>
      <c r="K148" s="186"/>
      <c r="L148" s="266">
        <v>123.53516556422183</v>
      </c>
      <c r="M148" s="266"/>
      <c r="N148" s="266">
        <v>123.54</v>
      </c>
      <c r="O148" s="186"/>
      <c r="P148" s="186"/>
      <c r="Q148" s="186"/>
      <c r="R148" s="266">
        <v>123.53516556422183</v>
      </c>
      <c r="S148" s="184"/>
      <c r="T148" s="207"/>
      <c r="U148" s="184"/>
      <c r="V148" s="266">
        <v>129.03083946012018</v>
      </c>
      <c r="W148" s="52"/>
      <c r="X148" s="52"/>
      <c r="Y148" s="52"/>
      <c r="Z148" s="97">
        <v>129.419246834353</v>
      </c>
      <c r="AA148" s="29"/>
      <c r="AB148" s="60"/>
    </row>
    <row r="149" spans="1:28" ht="15.75" x14ac:dyDescent="0.25">
      <c r="A149" s="68">
        <v>14</v>
      </c>
      <c r="B149" s="301" t="s">
        <v>230</v>
      </c>
      <c r="C149" s="184" t="s">
        <v>61</v>
      </c>
      <c r="D149" s="237"/>
      <c r="E149" s="320"/>
      <c r="F149" s="237"/>
      <c r="G149" s="319"/>
      <c r="H149" s="244">
        <v>103.96</v>
      </c>
      <c r="I149" s="184"/>
      <c r="J149" s="266">
        <v>154.00731714162038</v>
      </c>
      <c r="K149" s="186"/>
      <c r="L149" s="266">
        <v>123.53516556422183</v>
      </c>
      <c r="M149" s="266"/>
      <c r="N149" s="266" t="s">
        <v>250</v>
      </c>
      <c r="O149" s="186"/>
      <c r="P149" s="186"/>
      <c r="Q149" s="186"/>
      <c r="R149" s="266">
        <v>129.03083946012018</v>
      </c>
      <c r="S149" s="184"/>
      <c r="T149" s="207"/>
      <c r="U149" s="184"/>
      <c r="V149" s="266">
        <v>129.419246834353</v>
      </c>
      <c r="W149" s="52"/>
      <c r="X149" s="52"/>
      <c r="Y149" s="52"/>
      <c r="Z149" s="97">
        <v>135.14317750725729</v>
      </c>
      <c r="AA149" s="29"/>
      <c r="AB149" s="60"/>
    </row>
    <row r="150" spans="1:28" ht="15.75" x14ac:dyDescent="0.25">
      <c r="A150" s="68">
        <v>15</v>
      </c>
      <c r="B150" s="301" t="s">
        <v>208</v>
      </c>
      <c r="C150" s="184" t="s">
        <v>19</v>
      </c>
      <c r="D150" s="237"/>
      <c r="E150" s="213"/>
      <c r="F150" s="237"/>
      <c r="G150" s="319"/>
      <c r="H150" s="189">
        <v>101.10873370939505</v>
      </c>
      <c r="I150" s="184"/>
      <c r="J150" s="190">
        <v>149.78342456878079</v>
      </c>
      <c r="K150" s="186"/>
      <c r="L150" s="190">
        <v>120.14701961118639</v>
      </c>
      <c r="M150" s="190"/>
      <c r="N150" s="190"/>
      <c r="O150" s="186"/>
      <c r="P150" s="190"/>
      <c r="Q150" s="186"/>
      <c r="R150" s="190">
        <v>104.44867165620249</v>
      </c>
      <c r="S150" s="184"/>
      <c r="T150" s="194"/>
      <c r="U150" s="184"/>
      <c r="V150" s="190">
        <v>100.30101902448901</v>
      </c>
      <c r="W150" s="52"/>
      <c r="X150" s="76"/>
      <c r="Y150" s="52"/>
      <c r="Z150" s="76">
        <v>104.42278162863248</v>
      </c>
      <c r="AA150" s="29"/>
      <c r="AB150" s="30"/>
    </row>
    <row r="151" spans="1:28" x14ac:dyDescent="0.2">
      <c r="A151" s="110"/>
      <c r="B151" s="111"/>
      <c r="C151" s="110"/>
      <c r="D151" s="112"/>
      <c r="E151" s="113"/>
      <c r="F151" s="112"/>
      <c r="G151" s="114"/>
      <c r="H151" s="115"/>
      <c r="I151" s="110"/>
      <c r="J151" s="88"/>
      <c r="K151" s="116"/>
      <c r="L151" s="88"/>
      <c r="M151" s="88"/>
      <c r="N151" s="88"/>
      <c r="O151" s="116"/>
      <c r="P151" s="88"/>
      <c r="Q151" s="116"/>
      <c r="R151" s="88"/>
      <c r="S151" s="110"/>
      <c r="T151" s="73"/>
      <c r="U151" s="110"/>
      <c r="V151" s="88"/>
      <c r="W151" s="116"/>
      <c r="X151" s="88"/>
      <c r="Y151" s="116"/>
      <c r="Z151" s="88"/>
      <c r="AA151" s="112"/>
      <c r="AB151" s="72"/>
    </row>
    <row r="152" spans="1:28" hidden="1" x14ac:dyDescent="0.2">
      <c r="A152" s="110"/>
      <c r="B152" s="111"/>
      <c r="C152" s="142" t="s">
        <v>246</v>
      </c>
      <c r="D152" s="142"/>
      <c r="E152" s="142"/>
      <c r="F152" s="142"/>
      <c r="G152" s="142"/>
      <c r="H152" s="142"/>
      <c r="I152" s="117"/>
      <c r="J152" s="118" t="s">
        <v>245</v>
      </c>
      <c r="K152" s="119">
        <v>123.38399999999999</v>
      </c>
      <c r="L152" s="118">
        <v>100.12251634265532</v>
      </c>
      <c r="M152" s="88"/>
      <c r="N152" s="88"/>
      <c r="O152" s="116"/>
      <c r="P152" s="88"/>
      <c r="Q152" s="116"/>
      <c r="R152" s="88"/>
      <c r="S152" s="110"/>
      <c r="T152" s="73"/>
      <c r="U152" s="110"/>
      <c r="V152" s="88"/>
      <c r="W152" s="116"/>
      <c r="X152" s="88"/>
      <c r="Y152" s="116"/>
      <c r="Z152" s="88"/>
      <c r="AA152" s="112"/>
      <c r="AB152" s="72"/>
    </row>
    <row r="153" spans="1:28" s="2" customFormat="1" x14ac:dyDescent="0.2">
      <c r="A153" s="61"/>
      <c r="C153" s="61"/>
      <c r="H153" s="61"/>
      <c r="I153" s="61"/>
      <c r="J153" s="89"/>
      <c r="K153" s="89"/>
      <c r="L153" s="89"/>
      <c r="M153" s="89"/>
      <c r="N153" s="89"/>
      <c r="O153" s="89"/>
      <c r="P153" s="89"/>
      <c r="Q153" s="89"/>
      <c r="R153" s="89"/>
      <c r="S153" s="61"/>
      <c r="T153" s="61"/>
      <c r="U153" s="61"/>
      <c r="V153" s="89"/>
      <c r="W153" s="89"/>
      <c r="X153" s="89"/>
      <c r="Y153" s="89"/>
      <c r="Z153" s="89"/>
    </row>
    <row r="154" spans="1:28" s="2" customFormat="1" x14ac:dyDescent="0.2">
      <c r="A154" s="61"/>
      <c r="C154" s="61"/>
      <c r="H154" s="61"/>
      <c r="I154" s="61"/>
      <c r="J154" s="89"/>
      <c r="K154" s="89"/>
      <c r="L154" s="89"/>
      <c r="M154" s="89"/>
      <c r="N154" s="89"/>
      <c r="O154" s="89"/>
      <c r="P154" s="89"/>
      <c r="Q154" s="89"/>
      <c r="R154" s="89"/>
      <c r="S154" s="61"/>
      <c r="T154" s="61"/>
      <c r="U154" s="61"/>
      <c r="V154" s="89"/>
      <c r="W154" s="89"/>
      <c r="X154" s="89"/>
      <c r="Y154" s="89"/>
      <c r="Z154" s="89"/>
    </row>
    <row r="155" spans="1:28" s="2" customFormat="1" x14ac:dyDescent="0.2">
      <c r="A155" s="61"/>
      <c r="B155" s="62"/>
      <c r="C155" s="61"/>
      <c r="G155" s="63"/>
      <c r="H155" s="61"/>
      <c r="I155" s="61"/>
      <c r="J155" s="89" t="s">
        <v>251</v>
      </c>
      <c r="K155" s="89"/>
      <c r="L155" s="89"/>
      <c r="M155" s="89"/>
      <c r="N155" s="89"/>
      <c r="O155" s="89"/>
      <c r="P155" s="89" t="s">
        <v>252</v>
      </c>
      <c r="Q155" s="89"/>
      <c r="R155" s="89"/>
      <c r="S155" s="61"/>
      <c r="T155" s="61"/>
      <c r="U155" s="61"/>
      <c r="V155" s="89"/>
      <c r="W155" s="89"/>
      <c r="X155" s="89"/>
      <c r="Y155" s="89"/>
      <c r="Z155" s="89"/>
    </row>
    <row r="156" spans="1:28" s="2" customFormat="1" x14ac:dyDescent="0.2">
      <c r="A156" s="61"/>
      <c r="C156" s="61"/>
      <c r="H156" s="61"/>
      <c r="I156" s="61"/>
      <c r="J156" s="89"/>
      <c r="K156" s="89"/>
      <c r="L156" s="89"/>
      <c r="M156" s="89"/>
      <c r="N156" s="89"/>
      <c r="O156" s="89"/>
      <c r="P156" s="89"/>
      <c r="Q156" s="89"/>
      <c r="R156" s="89"/>
      <c r="S156" s="61"/>
      <c r="T156" s="61"/>
      <c r="U156" s="61"/>
      <c r="V156" s="89"/>
      <c r="W156" s="89"/>
      <c r="X156" s="89"/>
      <c r="Y156" s="89"/>
      <c r="Z156" s="89"/>
    </row>
    <row r="157" spans="1:28" s="2" customFormat="1" x14ac:dyDescent="0.2">
      <c r="A157" s="61"/>
      <c r="C157" s="61"/>
      <c r="G157" s="63"/>
      <c r="H157" s="61"/>
      <c r="I157" s="61"/>
      <c r="J157" s="89"/>
      <c r="K157" s="89"/>
      <c r="L157" s="89"/>
      <c r="M157" s="89"/>
      <c r="N157" s="89"/>
      <c r="O157" s="89"/>
      <c r="P157" s="89"/>
      <c r="Q157" s="89"/>
      <c r="R157" s="89"/>
      <c r="S157" s="61"/>
      <c r="T157" s="61"/>
      <c r="U157" s="61"/>
      <c r="V157" s="89"/>
      <c r="W157" s="89"/>
      <c r="X157" s="89"/>
      <c r="Y157" s="89"/>
      <c r="Z157" s="89"/>
    </row>
    <row r="158" spans="1:28" s="2" customFormat="1" x14ac:dyDescent="0.2">
      <c r="A158" s="61"/>
      <c r="C158" s="61"/>
      <c r="H158" s="61"/>
      <c r="I158" s="61"/>
      <c r="J158" s="89"/>
      <c r="K158" s="89"/>
      <c r="L158" s="89"/>
      <c r="M158" s="89"/>
      <c r="N158" s="89"/>
      <c r="O158" s="89"/>
      <c r="P158" s="89"/>
      <c r="Q158" s="89"/>
      <c r="R158" s="89"/>
      <c r="S158" s="61"/>
      <c r="T158" s="61"/>
      <c r="U158" s="61"/>
      <c r="V158" s="89"/>
      <c r="W158" s="89"/>
      <c r="X158" s="89"/>
      <c r="Y158" s="89"/>
      <c r="Z158" s="89"/>
    </row>
    <row r="159" spans="1:28" s="2" customFormat="1" x14ac:dyDescent="0.2">
      <c r="A159" s="61"/>
      <c r="C159" s="61"/>
      <c r="H159" s="61"/>
      <c r="I159" s="61"/>
      <c r="J159" s="89"/>
      <c r="K159" s="89"/>
      <c r="L159" s="89"/>
      <c r="M159" s="89"/>
      <c r="N159" s="89"/>
      <c r="O159" s="89"/>
      <c r="P159" s="89"/>
      <c r="Q159" s="89"/>
      <c r="R159" s="89"/>
      <c r="S159" s="61"/>
      <c r="T159" s="61"/>
      <c r="U159" s="61"/>
      <c r="V159" s="89"/>
      <c r="W159" s="89"/>
      <c r="X159" s="89"/>
      <c r="Y159" s="89"/>
      <c r="Z159" s="89"/>
    </row>
    <row r="160" spans="1:28" s="2" customFormat="1" x14ac:dyDescent="0.2">
      <c r="A160" s="61"/>
      <c r="C160" s="61"/>
      <c r="H160" s="61"/>
      <c r="I160" s="61"/>
      <c r="J160" s="89"/>
      <c r="K160" s="89"/>
      <c r="L160" s="89"/>
      <c r="M160" s="89"/>
      <c r="N160" s="89"/>
      <c r="O160" s="89"/>
      <c r="P160" s="89"/>
      <c r="Q160" s="89"/>
      <c r="R160" s="89"/>
      <c r="S160" s="61"/>
      <c r="T160" s="61"/>
      <c r="U160" s="61"/>
      <c r="V160" s="89"/>
      <c r="W160" s="89"/>
      <c r="X160" s="89"/>
      <c r="Y160" s="89"/>
      <c r="Z160" s="89"/>
    </row>
    <row r="161" spans="1:26" s="2" customFormat="1" x14ac:dyDescent="0.2">
      <c r="A161" s="61"/>
      <c r="C161" s="61"/>
      <c r="H161" s="61"/>
      <c r="I161" s="61"/>
      <c r="J161" s="89"/>
      <c r="K161" s="89"/>
      <c r="L161" s="89">
        <v>123.38399999999999</v>
      </c>
      <c r="M161" s="89">
        <v>100.12251634265532</v>
      </c>
      <c r="N161" s="89"/>
      <c r="O161" s="89"/>
      <c r="P161" s="89"/>
      <c r="Q161" s="89"/>
      <c r="R161" s="89"/>
      <c r="S161" s="61"/>
      <c r="T161" s="61"/>
      <c r="U161" s="61"/>
      <c r="V161" s="89"/>
      <c r="W161" s="89"/>
      <c r="X161" s="89"/>
      <c r="Y161" s="89"/>
      <c r="Z161" s="89"/>
    </row>
    <row r="162" spans="1:26" s="2" customFormat="1" x14ac:dyDescent="0.2">
      <c r="A162" s="61"/>
      <c r="C162" s="61"/>
      <c r="H162" s="61"/>
      <c r="I162" s="61"/>
      <c r="J162" s="120"/>
      <c r="K162" s="89"/>
      <c r="L162" s="89"/>
      <c r="M162" s="89"/>
      <c r="N162" s="89"/>
      <c r="O162" s="89"/>
      <c r="P162" s="89"/>
      <c r="Q162" s="89"/>
      <c r="R162" s="89"/>
      <c r="S162" s="61"/>
      <c r="T162" s="61"/>
      <c r="U162" s="61"/>
      <c r="V162" s="89"/>
      <c r="W162" s="89"/>
      <c r="X162" s="89"/>
      <c r="Y162" s="89"/>
      <c r="Z162" s="89"/>
    </row>
    <row r="163" spans="1:26" s="2" customFormat="1" x14ac:dyDescent="0.2">
      <c r="A163" s="61"/>
      <c r="C163" s="61"/>
      <c r="H163" s="61"/>
      <c r="I163" s="61"/>
      <c r="J163" s="89"/>
      <c r="K163" s="89"/>
      <c r="L163" s="89"/>
      <c r="M163" s="89"/>
      <c r="N163" s="89"/>
      <c r="O163" s="89"/>
      <c r="P163" s="89"/>
      <c r="Q163" s="89"/>
      <c r="R163" s="89"/>
      <c r="S163" s="61"/>
      <c r="T163" s="61"/>
      <c r="U163" s="61"/>
      <c r="V163" s="89"/>
      <c r="W163" s="89"/>
      <c r="X163" s="89"/>
      <c r="Y163" s="89"/>
      <c r="Z163" s="89"/>
    </row>
    <row r="164" spans="1:26" s="2" customFormat="1" x14ac:dyDescent="0.2">
      <c r="A164" s="61"/>
      <c r="C164" s="61"/>
      <c r="H164" s="61"/>
      <c r="I164" s="61"/>
      <c r="J164" s="89"/>
      <c r="K164" s="89"/>
      <c r="L164" s="89"/>
      <c r="M164" s="89"/>
      <c r="N164" s="89"/>
      <c r="O164" s="89"/>
      <c r="P164" s="89"/>
      <c r="Q164" s="89"/>
      <c r="R164" s="89"/>
      <c r="S164" s="61"/>
      <c r="T164" s="61"/>
      <c r="U164" s="61"/>
      <c r="V164" s="89"/>
      <c r="W164" s="89"/>
      <c r="X164" s="89"/>
      <c r="Y164" s="89"/>
      <c r="Z164" s="89"/>
    </row>
    <row r="165" spans="1:26" s="2" customFormat="1" x14ac:dyDescent="0.2">
      <c r="A165" s="61"/>
      <c r="C165" s="61"/>
      <c r="H165" s="61"/>
      <c r="I165" s="61"/>
      <c r="J165" s="89"/>
      <c r="K165" s="89"/>
      <c r="L165" s="89"/>
      <c r="M165" s="89"/>
      <c r="N165" s="89"/>
      <c r="O165" s="89"/>
      <c r="P165" s="89"/>
      <c r="Q165" s="89"/>
      <c r="R165" s="89"/>
      <c r="S165" s="61"/>
      <c r="T165" s="61"/>
      <c r="U165" s="61"/>
      <c r="V165" s="89"/>
      <c r="W165" s="89"/>
      <c r="X165" s="89"/>
      <c r="Y165" s="89"/>
      <c r="Z165" s="89"/>
    </row>
  </sheetData>
  <autoFilter ref="A7:AF26"/>
  <mergeCells count="26">
    <mergeCell ref="C152:H152"/>
    <mergeCell ref="AA4:AB4"/>
    <mergeCell ref="AA5:AB6"/>
    <mergeCell ref="Q5:R6"/>
    <mergeCell ref="S4:V4"/>
    <mergeCell ref="S5:T6"/>
    <mergeCell ref="U5:V6"/>
    <mergeCell ref="W4:Z4"/>
    <mergeCell ref="W5:X6"/>
    <mergeCell ref="Y5:Z6"/>
    <mergeCell ref="A1:Z1"/>
    <mergeCell ref="A2:Z2"/>
    <mergeCell ref="B3:L3"/>
    <mergeCell ref="I5:J6"/>
    <mergeCell ref="K5:L6"/>
    <mergeCell ref="I4:M4"/>
    <mergeCell ref="M5:M7"/>
    <mergeCell ref="A4:A7"/>
    <mergeCell ref="B4:B7"/>
    <mergeCell ref="C4:C7"/>
    <mergeCell ref="E4:F6"/>
    <mergeCell ref="H4:H7"/>
    <mergeCell ref="G4:G7"/>
    <mergeCell ref="D4:D7"/>
    <mergeCell ref="O4:R4"/>
    <mergeCell ref="O5:P6"/>
  </mergeCells>
  <pageMargins left="0.70866141732283472" right="0" top="0.39370078740157483" bottom="0" header="0.31496062992125984" footer="0.31496062992125984"/>
  <pageSetup paperSize="9" scale="64" fitToHeight="4" orientation="landscape" blackAndWhite="1" r:id="rId1"/>
  <rowBreaks count="1" manualBreakCount="1">
    <brk id="35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вода 2022-2025</vt:lpstr>
      <vt:lpstr>'вода 2022-2025'!Заголовки_для_печати</vt:lpstr>
      <vt:lpstr>'вода 2022-2025'!Область_печати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613bylkova</dc:creator>
  <cp:lastModifiedBy>DNS</cp:lastModifiedBy>
  <cp:lastPrinted>2023-08-15T06:33:02Z</cp:lastPrinted>
  <dcterms:created xsi:type="dcterms:W3CDTF">2014-04-02T22:49:11Z</dcterms:created>
  <dcterms:modified xsi:type="dcterms:W3CDTF">2023-08-15T06:34:07Z</dcterms:modified>
</cp:coreProperties>
</file>